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esui.local\fs\10総務部\1031理財課\財務係\【財務】2024年度\2024財政調査担当\総務省からの通知・調査等\20250121_【依頼】公営企業に係る経営比較分析表（令和５年度決算）の分析等について（依頼）\02_作業\分析・作成\"/>
    </mc:Choice>
  </mc:AlternateContent>
  <xr:revisionPtr revIDLastSave="0" documentId="13_ncr:1_{8855F4CB-1623-4E3B-A934-F50664CCF1DC}" xr6:coauthVersionLast="47" xr6:coauthVersionMax="47" xr10:uidLastSave="{00000000-0000-0000-0000-000000000000}"/>
  <workbookProtection workbookAlgorithmName="SHA-512" workbookHashValue="IfUgG6XMrcVPOP9IIhxxInFiFjW2EM3v40iOMh7Q0qOPQgz+usVhbhneSj421kE9ZV1+IttT7iQfGE76axcLlA==" workbookSaltValue="tBt+RtCyywOIqayMAn6wLg==" workbookSpinCount="100000" lockStructure="1"/>
  <bookViews>
    <workbookView xWindow="-28908" yWindow="0"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<sst xmlns="http://schemas.openxmlformats.org/spreadsheetml/2006/main" count="231" uniqueCount="114">
  <si>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</si>
  <si>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</si>
  <si>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</si>
  <si>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</si>
  <si>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</si>
  <si>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</si>
  <si>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</si>
  <si>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</si>
  <si>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</si>
  <si>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</si>
  <si>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</si>
  <si>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</si>
  <si>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</si>
  <si>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</si>
  <si>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</si>
  <si>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</si>
  <si>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</si>
  <si>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</si>
  <si>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</si>
  <si>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</si>
  <si>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</si>
  <si>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</si>
  <si>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</si>
  <si>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</si>
  <si>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</si>
  <si>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</si>
  <si>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</si>
  <si>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</si>
  <si>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</si>
  <si>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</si>
  <si>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</si>
  <si>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</si>
  <si>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</si>
  <si>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</si>
  <si>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</si>
  <si>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</si>
  <si>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</si>
  <si>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</si>
  <si>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</si>
  <si>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</si>
  <si>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</si>
  <si>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</si>
  <si>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</si>
  <si>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</si>
  <si>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</si>
  <si>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</si>
  <si>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</si>
  <si>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</si>
  <si>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</si>
  <si>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</si>
  <si>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</si>
  <si>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</si>
  <si>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</si>
  <si>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</si>
  <si>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</si>
  <si>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</si>
  <si>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</si>
  <si>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</si>
  <si>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</si>
  <si>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</si>
  <si>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</si>
  <si>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</si>
  <si>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</si>
  <si>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</si>
  <si>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</si>
  <si>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</si>
  <si>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</si>
  <si>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</si>
  <si>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</si>
  <si>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</si>
  <si>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</si>
  <si>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</si>
  <si>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</si>
  <si>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</si>
  <si>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</si>
  <si>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</si>
  <si>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</si>
  <si>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</si>
  <si>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</si>
  <si>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</si>
  <si>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</si>
  <si>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</si>
  <si>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</si>
  <si>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</si>
  <si>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</si>
  <si>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</si>
  <si>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</si>
  <si>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</si>
  <si>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</si>
  <si>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</si>
  <si>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</si>
  <si>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</si>
  <si>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</si>
  <si>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</si>
  <si>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</si>
  <si>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</si>
  <si>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</si>
  <si>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</si>
  <si>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</si>
  <si>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</si>
  <si>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</si>
  <si>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</si>
  <si>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</si>
  <si>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</si>
  <si>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</si>
  <si>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</si>
  <si>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</si>
  <si>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</si>
  <si>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</si>
  <si>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</si>
  <si>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</si>
  <si>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
　物価上昇等による維持管理費の増加などにより100％を下回っている
② 累積欠損金比率
　累積欠損金は生じていない
③ 流動比率
　100％を超えて推移し、支払能力に支障はない
④ 企業債残高対事業規模比率
　企業債の償還財源は全て一般会計が負担しているため、算出対象となる値はない
⑤ 経費回収率
　流域下水道の維持管理に要する経費は、公共下水道事業者である市町村からの負担金で賄っているため、算出対象となる値はない
⑥ 汚水処理原価
　労務単価や電気料金の上昇などにより増加基調にあるが、スケールメリットによる効率的な事業運営を行ってきた結果、類似団体平均を下回っている
⑦ 施設利用率
　昼夜間の人口比率や地理的条件等の影響があり、類似団体平均を下回っている</t>
    <phoneticPr fontId="4"/>
  </si>
  <si>
    <t>① 有形固定資産減価償却率
　計画的な維持管理により法定耐用年数を上回る経済的耐用年数まで延命化し、減価償却が進んでいるため、類似団体平均を上回っている
② 管渠老朽化率
　事業開始から50年が経過し、初期に建設された下水道幹線が法定耐用年数（50年）を超えたため、令和３年度から数値を計上した
③ 管渠改善率
　流域下水道幹線については、現時点では更新等が未実施であるが、今後更新の実施を計画している</t>
    <phoneticPr fontId="4"/>
  </si>
  <si>
    <t>・多摩地域の下水道は、都の流域下水道と市町村の公共下水道が一つのシステムとして機能するものである
・維持管理費が増加傾向にあるなど、厳しい経営環境にあるが、今後も、コストの縮減や市町村との連携強化を図り、多摩地域の安定的な下水道経営を推進していく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</si>
</sst>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8" fontId="15" fillId="4" borderId="2" xfId="1" applyNumberFormat="1" applyFont="1" applyFill="1" applyBorder="1" applyAlignment="1">
      <alignment vertical="center" shrinkToFit="1"/>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7B-4673-B91D-A9876DB87B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1.87</c:v>
                </c:pt>
                <c:pt idx="2">
                  <c:v>0.1</c:v>
                </c:pt>
                <c:pt idx="3">
                  <c:v>0.09</c:v>
                </c:pt>
                <c:pt idx="4">
                  <c:v>0.06</c:v>
                </c:pt>
              </c:numCache>
            </c:numRef>
          </c:val>
          <c:smooth val="0"/>
          <c:extLst>
            <c:ext xmlns:c16="http://schemas.microsoft.com/office/drawing/2014/chart" uri="{C3380CC4-5D6E-409C-BE32-E72D297353CC}">
              <c16:uniqueId val="{00000001-947B-4673-B91D-A9876DB87B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63.46</c:v>
                </c:pt>
                <c:pt idx="1">
                  <c:v>63.38</c:v>
                </c:pt>
                <c:pt idx="2">
                  <c:v>62.96</c:v>
                </c:pt>
                <c:pt idx="3">
                  <c:v>63.6</c:v>
                </c:pt>
                <c:pt idx="4">
                  <c:v>60.68</c:v>
                </c:pt>
              </c:numCache>
            </c:numRef>
          </c:val>
          <c:extLst>
            <c:ext xmlns:c16="http://schemas.microsoft.com/office/drawing/2014/chart" uri="{C3380CC4-5D6E-409C-BE32-E72D297353CC}">
              <c16:uniqueId val="{00000000-494C-4BFE-9515-9F3267716F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67.209999999999994</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494C-4BFE-9515-9F3267716F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99.11</c:v>
                </c:pt>
                <c:pt idx="1">
                  <c:v>99.2</c:v>
                </c:pt>
                <c:pt idx="2">
                  <c:v>99.23</c:v>
                </c:pt>
                <c:pt idx="3">
                  <c:v>99.21</c:v>
                </c:pt>
                <c:pt idx="4">
                  <c:v>99.26</c:v>
                </c:pt>
              </c:numCache>
            </c:numRef>
          </c:val>
          <c:extLst>
            <c:ext xmlns:c16="http://schemas.microsoft.com/office/drawing/2014/chart" uri="{C3380CC4-5D6E-409C-BE32-E72D297353CC}">
              <c16:uniqueId val="{00000000-8D1D-48CE-B09E-877C3DEF7D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93.21</c:v>
                </c:pt>
                <c:pt idx="1">
                  <c:v>94.01</c:v>
                </c:pt>
                <c:pt idx="2">
                  <c:v>94.14</c:v>
                </c:pt>
                <c:pt idx="3">
                  <c:v>94.02</c:v>
                </c:pt>
                <c:pt idx="4">
                  <c:v>94.43</c:v>
                </c:pt>
              </c:numCache>
            </c:numRef>
          </c:val>
          <c:smooth val="0"/>
          <c:extLst>
            <c:ext xmlns:c16="http://schemas.microsoft.com/office/drawing/2014/chart" uri="{C3380CC4-5D6E-409C-BE32-E72D297353CC}">
              <c16:uniqueId val="{00000001-8D1D-48CE-B09E-877C3DEF7D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99.13</c:v>
                </c:pt>
                <c:pt idx="1">
                  <c:v>97.84</c:v>
                </c:pt>
                <c:pt idx="2">
                  <c:v>81.97</c:v>
                </c:pt>
                <c:pt idx="3">
                  <c:v>92.97</c:v>
                </c:pt>
                <c:pt idx="4">
                  <c:v>91.86</c:v>
                </c:pt>
              </c:numCache>
            </c:numRef>
          </c:val>
          <c:extLst>
            <c:ext xmlns:c16="http://schemas.microsoft.com/office/drawing/2014/chart" uri="{C3380CC4-5D6E-409C-BE32-E72D297353CC}">
              <c16:uniqueId val="{00000000-C8F0-4DC9-AB39-4865D2DAC9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100.49</c:v>
                </c:pt>
                <c:pt idx="1">
                  <c:v>101.63</c:v>
                </c:pt>
                <c:pt idx="2">
                  <c:v>100.14</c:v>
                </c:pt>
                <c:pt idx="3">
                  <c:v>99.22</c:v>
                </c:pt>
                <c:pt idx="4">
                  <c:v>100.31</c:v>
                </c:pt>
              </c:numCache>
            </c:numRef>
          </c:val>
          <c:smooth val="0"/>
          <c:extLst>
            <c:ext xmlns:c16="http://schemas.microsoft.com/office/drawing/2014/chart" uri="{C3380CC4-5D6E-409C-BE32-E72D297353CC}">
              <c16:uniqueId val="{00000001-C8F0-4DC9-AB39-4865D2DAC9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51.1</c:v>
                </c:pt>
                <c:pt idx="1">
                  <c:v>51.25</c:v>
                </c:pt>
                <c:pt idx="2">
                  <c:v>52.81</c:v>
                </c:pt>
                <c:pt idx="3">
                  <c:v>54.26</c:v>
                </c:pt>
                <c:pt idx="4">
                  <c:v>55.52</c:v>
                </c:pt>
              </c:numCache>
            </c:numRef>
          </c:val>
          <c:extLst>
            <c:ext xmlns:c16="http://schemas.microsoft.com/office/drawing/2014/chart" uri="{C3380CC4-5D6E-409C-BE32-E72D297353CC}">
              <c16:uniqueId val="{00000000-D985-4524-B18C-A92E650E86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39.35</c:v>
                </c:pt>
                <c:pt idx="1">
                  <c:v>31.96</c:v>
                </c:pt>
                <c:pt idx="2">
                  <c:v>34.17</c:v>
                </c:pt>
                <c:pt idx="3">
                  <c:v>36.770000000000003</c:v>
                </c:pt>
                <c:pt idx="4">
                  <c:v>41.04</c:v>
                </c:pt>
              </c:numCache>
            </c:numRef>
          </c:val>
          <c:smooth val="0"/>
          <c:extLst>
            <c:ext xmlns:c16="http://schemas.microsoft.com/office/drawing/2014/chart" uri="{C3380CC4-5D6E-409C-BE32-E72D297353CC}">
              <c16:uniqueId val="{00000001-D985-4524-B18C-A92E650E86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1.65</c:v>
                </c:pt>
                <c:pt idx="3" formatCode="#,##0.00;&quot;△&quot;#,##0.00;&quot;-&quot;">
                  <c:v>1.65</c:v>
                </c:pt>
                <c:pt idx="4" formatCode="#,##0.00;&quot;△&quot;#,##0.00;&quot;-&quot;">
                  <c:v>6.35</c:v>
                </c:pt>
              </c:numCache>
            </c:numRef>
          </c:val>
          <c:extLst>
            <c:ext xmlns:c16="http://schemas.microsoft.com/office/drawing/2014/chart" uri="{C3380CC4-5D6E-409C-BE32-E72D297353CC}">
              <c16:uniqueId val="{00000000-A8A2-4BD3-87CB-9C66BA52B5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1.17</c:v>
                </c:pt>
                <c:pt idx="1">
                  <c:v>0.93</c:v>
                </c:pt>
                <c:pt idx="2">
                  <c:v>1.04</c:v>
                </c:pt>
                <c:pt idx="3">
                  <c:v>1.26</c:v>
                </c:pt>
                <c:pt idx="4">
                  <c:v>1.64</c:v>
                </c:pt>
              </c:numCache>
            </c:numRef>
          </c:val>
          <c:smooth val="0"/>
          <c:extLst>
            <c:ext xmlns:c16="http://schemas.microsoft.com/office/drawing/2014/chart" uri="{C3380CC4-5D6E-409C-BE32-E72D297353CC}">
              <c16:uniqueId val="{00000001-A8A2-4BD3-87CB-9C66BA52B5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4A-4838-957C-C59AD4F17C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7.27</c:v>
                </c:pt>
                <c:pt idx="1">
                  <c:v>9.1</c:v>
                </c:pt>
                <c:pt idx="2">
                  <c:v>10.71</c:v>
                </c:pt>
                <c:pt idx="3">
                  <c:v>11.46</c:v>
                </c:pt>
                <c:pt idx="4">
                  <c:v>9.85</c:v>
                </c:pt>
              </c:numCache>
            </c:numRef>
          </c:val>
          <c:smooth val="0"/>
          <c:extLst>
            <c:ext xmlns:c16="http://schemas.microsoft.com/office/drawing/2014/chart" uri="{C3380CC4-5D6E-409C-BE32-E72D297353CC}">
              <c16:uniqueId val="{00000001-AB4A-4838-957C-C59AD4F17C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161.52000000000001</c:v>
                </c:pt>
                <c:pt idx="1">
                  <c:v>191.7</c:v>
                </c:pt>
                <c:pt idx="2">
                  <c:v>169.41</c:v>
                </c:pt>
                <c:pt idx="3">
                  <c:v>136.44</c:v>
                </c:pt>
                <c:pt idx="4">
                  <c:v>127.64</c:v>
                </c:pt>
              </c:numCache>
            </c:numRef>
          </c:val>
          <c:extLst>
            <c:ext xmlns:c16="http://schemas.microsoft.com/office/drawing/2014/chart" uri="{C3380CC4-5D6E-409C-BE32-E72D297353CC}">
              <c16:uniqueId val="{00000000-5EA9-49C1-B11D-6434D76897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97.37</c:v>
                </c:pt>
                <c:pt idx="1">
                  <c:v>101.14</c:v>
                </c:pt>
                <c:pt idx="2">
                  <c:v>104.74</c:v>
                </c:pt>
                <c:pt idx="3">
                  <c:v>104.74</c:v>
                </c:pt>
                <c:pt idx="4">
                  <c:v>104.66</c:v>
                </c:pt>
              </c:numCache>
            </c:numRef>
          </c:val>
          <c:smooth val="0"/>
          <c:extLst>
            <c:ext xmlns:c16="http://schemas.microsoft.com/office/drawing/2014/chart" uri="{C3380CC4-5D6E-409C-BE32-E72D297353CC}">
              <c16:uniqueId val="{00000001-5EA9-49C1-B11D-6434D76897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9-44E3-9463-7D59268DD9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287.39</c:v>
                </c:pt>
                <c:pt idx="1">
                  <c:v>255.67</c:v>
                </c:pt>
                <c:pt idx="2">
                  <c:v>242.44</c:v>
                </c:pt>
                <c:pt idx="3">
                  <c:v>228.09</c:v>
                </c:pt>
                <c:pt idx="4">
                  <c:v>223.54</c:v>
                </c:pt>
              </c:numCache>
            </c:numRef>
          </c:val>
          <c:smooth val="0"/>
          <c:extLst>
            <c:ext xmlns:c16="http://schemas.microsoft.com/office/drawing/2014/chart" uri="{C3380CC4-5D6E-409C-BE32-E72D297353CC}">
              <c16:uniqueId val="{00000001-37F9-44E3-9463-7D59268DD9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B4-4695-B99A-43C757AEFB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B4-4695-B99A-43C757AEFB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30.41</c:v>
                </c:pt>
                <c:pt idx="1">
                  <c:v>31.08</c:v>
                </c:pt>
                <c:pt idx="2">
                  <c:v>32.43</c:v>
                </c:pt>
                <c:pt idx="3">
                  <c:v>38.299999999999997</c:v>
                </c:pt>
                <c:pt idx="4">
                  <c:v>39.32</c:v>
                </c:pt>
              </c:numCache>
            </c:numRef>
          </c:val>
          <c:extLst>
            <c:ext xmlns:c16="http://schemas.microsoft.com/office/drawing/2014/chart" uri="{C3380CC4-5D6E-409C-BE32-E72D297353CC}">
              <c16:uniqueId val="{00000000-DAFF-4469-9624-69E369B5E3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50.64</c:v>
                </c:pt>
                <c:pt idx="1">
                  <c:v>50.67</c:v>
                </c:pt>
                <c:pt idx="2">
                  <c:v>48.7</c:v>
                </c:pt>
                <c:pt idx="3">
                  <c:v>52.53</c:v>
                </c:pt>
                <c:pt idx="4">
                  <c:v>52.75</c:v>
                </c:pt>
              </c:numCache>
            </c:numRef>
          </c:val>
          <c:smooth val="0"/>
          <c:extLst>
            <c:ext xmlns:c16="http://schemas.microsoft.com/office/drawing/2014/chart" uri="{C3380CC4-5D6E-409C-BE32-E72D297353CC}">
              <c16:uniqueId val="{00000001-DAFF-4469-9624-69E369B5E3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6" zoomScale="85" zoomScaleNormal="85" workbookViewId="0">
      <selection activeCell="CI70" sqref="CI70"/>
    </sheetView>
  </sheetViews>
  <sheetFormatPr defaultColWidth="2.77734375" defaultRowHeight="13.2" x14ac:dyDescent="0.2"/>
  <cols>
    <col min="1" max="1" width="2.77734375" customWidth="1"/>
    <col min="2" max="62" width="3.77734375" customWidth="1"/>
    <col min="64" max="78" width="3.109375" customWidth="1"/>
    <col min="79" max="79" width="4.33203125" bestFit="1" customWidth="1"/>
    <col min="81" max="82" width="4.3320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41" t="str">
        <f>データ!I6</f>
        <v>法適用</v>
      </c>
      <c r="C8" s="41"/>
      <c r="D8" s="41"/>
      <c r="E8" s="41"/>
      <c r="F8" s="41"/>
      <c r="G8" s="41"/>
      <c r="H8" s="41"/>
      <c r="I8" s="41" t="str">
        <f>データ!J6</f>
        <v>下水道事業</v>
      </c>
      <c r="J8" s="41"/>
      <c r="K8" s="41"/>
      <c r="L8" s="41"/>
      <c r="M8" s="41"/>
      <c r="N8" s="41"/>
      <c r="O8" s="41"/>
      <c r="P8" s="41" t="str">
        <f>データ!K6</f>
        <v>流域下水道</v>
      </c>
      <c r="Q8" s="41"/>
      <c r="R8" s="41"/>
      <c r="S8" s="41"/>
      <c r="T8" s="41"/>
      <c r="U8" s="41"/>
      <c r="V8" s="41"/>
      <c r="W8" s="41" t="str">
        <f>データ!L6</f>
        <v>E1</v>
      </c>
      <c r="X8" s="41"/>
      <c r="Y8" s="41"/>
      <c r="Z8" s="41"/>
      <c r="AA8" s="41"/>
      <c r="AB8" s="41"/>
      <c r="AC8" s="41"/>
      <c r="AD8" s="42" t="str">
        <f>データ!$M$6</f>
        <v>自治体職員</v>
      </c>
      <c r="AE8" s="42"/>
      <c r="AF8" s="42"/>
      <c r="AG8" s="42"/>
      <c r="AH8" s="42"/>
      <c r="AI8" s="42"/>
      <c r="AJ8" s="42"/>
      <c r="AK8" s="3"/>
      <c r="AL8" s="43">
        <f>データ!S6</f>
        <v>13911902</v>
      </c>
      <c r="AM8" s="43"/>
      <c r="AN8" s="43"/>
      <c r="AO8" s="43"/>
      <c r="AP8" s="43"/>
      <c r="AQ8" s="43"/>
      <c r="AR8" s="43"/>
      <c r="AS8" s="43"/>
      <c r="AT8" s="36">
        <f>データ!T6</f>
        <v>45.17</v>
      </c>
      <c r="AU8" s="36"/>
      <c r="AV8" s="36"/>
      <c r="AW8" s="36"/>
      <c r="AX8" s="36"/>
      <c r="AY8" s="36"/>
      <c r="AZ8" s="36"/>
      <c r="BA8" s="36"/>
      <c r="BB8" s="36">
        <f>データ!U6</f>
        <v>307989.86</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2">
      <c r="A10" s="2"/>
      <c r="B10" s="36" t="str">
        <f>データ!N6</f>
        <v>-</v>
      </c>
      <c r="C10" s="36"/>
      <c r="D10" s="36"/>
      <c r="E10" s="36"/>
      <c r="F10" s="36"/>
      <c r="G10" s="36"/>
      <c r="H10" s="36"/>
      <c r="I10" s="36">
        <f>データ!O6</f>
        <v>91.57</v>
      </c>
      <c r="J10" s="36"/>
      <c r="K10" s="36"/>
      <c r="L10" s="36"/>
      <c r="M10" s="36"/>
      <c r="N10" s="36"/>
      <c r="O10" s="36"/>
      <c r="P10" s="36">
        <f>データ!P6</f>
        <v>83.95</v>
      </c>
      <c r="Q10" s="36"/>
      <c r="R10" s="36"/>
      <c r="S10" s="36"/>
      <c r="T10" s="36"/>
      <c r="U10" s="36"/>
      <c r="V10" s="36"/>
      <c r="W10" s="36">
        <f>データ!Q6</f>
        <v>104.19</v>
      </c>
      <c r="X10" s="36"/>
      <c r="Y10" s="36"/>
      <c r="Z10" s="36"/>
      <c r="AA10" s="36"/>
      <c r="AB10" s="36"/>
      <c r="AC10" s="36"/>
      <c r="AD10" s="43">
        <f>データ!R6</f>
        <v>0</v>
      </c>
      <c r="AE10" s="43"/>
      <c r="AF10" s="43"/>
      <c r="AG10" s="43"/>
      <c r="AH10" s="43"/>
      <c r="AI10" s="43"/>
      <c r="AJ10" s="43"/>
      <c r="AK10" s="2"/>
      <c r="AL10" s="43">
        <f>データ!V6</f>
        <v>3559573</v>
      </c>
      <c r="AM10" s="43"/>
      <c r="AN10" s="43"/>
      <c r="AO10" s="43"/>
      <c r="AP10" s="43"/>
      <c r="AQ10" s="43"/>
      <c r="AR10" s="43"/>
      <c r="AS10" s="43"/>
      <c r="AT10" s="36">
        <f>データ!W6</f>
        <v>432.77</v>
      </c>
      <c r="AU10" s="36"/>
      <c r="AV10" s="36"/>
      <c r="AW10" s="36"/>
      <c r="AX10" s="36"/>
      <c r="AY10" s="36"/>
      <c r="AZ10" s="36"/>
      <c r="BA10" s="36"/>
      <c r="BB10" s="36">
        <f>データ!X6</f>
        <v>8225.09</v>
      </c>
      <c r="BC10" s="36"/>
      <c r="BD10" s="36"/>
      <c r="BE10" s="36"/>
      <c r="BF10" s="36"/>
      <c r="BG10" s="36"/>
      <c r="BH10" s="36"/>
      <c r="BI10" s="36"/>
      <c r="BJ10" s="2"/>
      <c r="BK10" s="2"/>
      <c r="BL10" s="54" t="s">
        <v>22</v>
      </c>
      <c r="BM10" s="55"/>
      <c r="BN10" s="56" t="s">
        <v>23</v>
      </c>
      <c r="BO10" s="56"/>
      <c r="BP10" s="56"/>
      <c r="BQ10" s="56"/>
      <c r="BR10" s="56"/>
      <c r="BS10" s="56"/>
      <c r="BT10" s="56"/>
      <c r="BU10" s="56"/>
      <c r="BV10" s="56"/>
      <c r="BW10" s="56"/>
      <c r="BX10" s="56"/>
      <c r="BY10" s="5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6" t="s">
        <v>26</v>
      </c>
      <c r="BM14" s="47"/>
      <c r="BN14" s="47"/>
      <c r="BO14" s="47"/>
      <c r="BP14" s="47"/>
      <c r="BQ14" s="47"/>
      <c r="BR14" s="47"/>
      <c r="BS14" s="47"/>
      <c r="BT14" s="47"/>
      <c r="BU14" s="47"/>
      <c r="BV14" s="47"/>
      <c r="BW14" s="47"/>
      <c r="BX14" s="47"/>
      <c r="BY14" s="47"/>
      <c r="BZ14" s="48"/>
    </row>
    <row r="15" spans="1:78" ht="13.5" customHeight="1" x14ac:dyDescent="0.2">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9"/>
      <c r="BM15" s="50"/>
      <c r="BN15" s="50"/>
      <c r="BO15" s="50"/>
      <c r="BP15" s="50"/>
      <c r="BQ15" s="50"/>
      <c r="BR15" s="50"/>
      <c r="BS15" s="50"/>
      <c r="BT15" s="50"/>
      <c r="BU15" s="50"/>
      <c r="BV15" s="50"/>
      <c r="BW15" s="50"/>
      <c r="BX15" s="50"/>
      <c r="BY15" s="50"/>
      <c r="BZ15" s="5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111</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112</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2">
      <c r="A60" s="2"/>
      <c r="B60" s="63" t="s">
        <v>28</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66"/>
      <c r="BM60" s="67"/>
      <c r="BN60" s="67"/>
      <c r="BO60" s="67"/>
      <c r="BP60" s="67"/>
      <c r="BQ60" s="67"/>
      <c r="BR60" s="67"/>
      <c r="BS60" s="67"/>
      <c r="BT60" s="67"/>
      <c r="BU60" s="67"/>
      <c r="BV60" s="67"/>
      <c r="BW60" s="67"/>
      <c r="BX60" s="67"/>
      <c r="BY60" s="67"/>
      <c r="BZ60" s="68"/>
    </row>
    <row r="61" spans="1:78" ht="13.5" customHeight="1" x14ac:dyDescent="0.2">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113</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2">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toZht7kBgBAr4OWlLA4MxUaCqaZl6+XFfH/MQQy+tRZVbP02+cnkk9l1/UkFHb1L1IT0Ze8tbCUAjR1qFEeYSw==" saltValue="G0wSVcuzvLavwvxnkpMo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topLeftCell="CJ1" workbookViewId="0">
      <selection activeCell="CP7" sqref="CP7"/>
    </sheetView>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130001</v>
      </c>
      <c r="D6" s="19">
        <f t="shared" si="3"/>
        <v>46</v>
      </c>
      <c r="E6" s="19">
        <f t="shared" si="3"/>
        <v>17</v>
      </c>
      <c r="F6" s="19">
        <f t="shared" si="3"/>
        <v>3</v>
      </c>
      <c r="G6" s="19">
        <f t="shared" si="3"/>
        <v>0</v>
      </c>
      <c r="H6" s="19" t="str">
        <f t="shared" si="3"/>
        <v>東京都</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91.57</v>
      </c>
      <c r="P6" s="20">
        <f t="shared" si="3"/>
        <v>83.95</v>
      </c>
      <c r="Q6" s="20">
        <f t="shared" si="3"/>
        <v>104.19</v>
      </c>
      <c r="R6" s="20">
        <f t="shared" si="3"/>
        <v>0</v>
      </c>
      <c r="S6" s="20">
        <f t="shared" si="3"/>
        <v>13911902</v>
      </c>
      <c r="T6" s="20">
        <f t="shared" si="3"/>
        <v>45.17</v>
      </c>
      <c r="U6" s="20">
        <f t="shared" si="3"/>
        <v>307989.86</v>
      </c>
      <c r="V6" s="20">
        <f t="shared" si="3"/>
        <v>3559573</v>
      </c>
      <c r="W6" s="20">
        <f t="shared" si="3"/>
        <v>432.77</v>
      </c>
      <c r="X6" s="20">
        <f t="shared" si="3"/>
        <v>8225.09</v>
      </c>
      <c r="Y6" s="21">
        <f>IF(Y7="",NA(),Y7)</f>
        <v>99.13</v>
      </c>
      <c r="Z6" s="21">
        <f t="shared" ref="Z6:AH6" si="4">IF(Z7="",NA(),Z7)</f>
        <v>97.84</v>
      </c>
      <c r="AA6" s="21">
        <f t="shared" si="4"/>
        <v>81.97</v>
      </c>
      <c r="AB6" s="21">
        <f t="shared" si="4"/>
        <v>92.97</v>
      </c>
      <c r="AC6" s="21">
        <f t="shared" si="4"/>
        <v>91.86</v>
      </c>
      <c r="AD6" s="21">
        <f t="shared" si="4"/>
        <v>100.49</v>
      </c>
      <c r="AE6" s="21">
        <f t="shared" si="4"/>
        <v>101.63</v>
      </c>
      <c r="AF6" s="21">
        <f t="shared" si="4"/>
        <v>100.14</v>
      </c>
      <c r="AG6" s="21">
        <f t="shared" si="4"/>
        <v>99.22</v>
      </c>
      <c r="AH6" s="21">
        <f t="shared" si="4"/>
        <v>100.31</v>
      </c>
      <c r="AI6" s="20" t="str">
        <f>IF(AI7="","",IF(AI7="-","【-】","【"&amp;SUBSTITUTE(TEXT(AI7,"#,##0.00"),"-","△")&amp;"】"))</f>
        <v>【100.34】</v>
      </c>
      <c r="AJ6" s="20">
        <f>IF(AJ7="",NA(),AJ7)</f>
        <v>0</v>
      </c>
      <c r="AK6" s="20">
        <f t="shared" ref="AK6:AS6" si="5">IF(AK7="",NA(),AK7)</f>
        <v>0</v>
      </c>
      <c r="AL6" s="20">
        <f t="shared" si="5"/>
        <v>0</v>
      </c>
      <c r="AM6" s="20">
        <f t="shared" si="5"/>
        <v>0</v>
      </c>
      <c r="AN6" s="20">
        <f t="shared" si="5"/>
        <v>0</v>
      </c>
      <c r="AO6" s="21">
        <f t="shared" si="5"/>
        <v>7.27</v>
      </c>
      <c r="AP6" s="21">
        <f t="shared" si="5"/>
        <v>9.1</v>
      </c>
      <c r="AQ6" s="21">
        <f t="shared" si="5"/>
        <v>10.71</v>
      </c>
      <c r="AR6" s="21">
        <f t="shared" si="5"/>
        <v>11.46</v>
      </c>
      <c r="AS6" s="21">
        <f t="shared" si="5"/>
        <v>9.85</v>
      </c>
      <c r="AT6" s="20" t="str">
        <f>IF(AT7="","",IF(AT7="-","【-】","【"&amp;SUBSTITUTE(TEXT(AT7,"#,##0.00"),"-","△")&amp;"】"))</f>
        <v>【9.79】</v>
      </c>
      <c r="AU6" s="21">
        <f>IF(AU7="",NA(),AU7)</f>
        <v>161.52000000000001</v>
      </c>
      <c r="AV6" s="21">
        <f t="shared" ref="AV6:BD6" si="6">IF(AV7="",NA(),AV7)</f>
        <v>191.7</v>
      </c>
      <c r="AW6" s="21">
        <f t="shared" si="6"/>
        <v>169.41</v>
      </c>
      <c r="AX6" s="21">
        <f t="shared" si="6"/>
        <v>136.44</v>
      </c>
      <c r="AY6" s="21">
        <f t="shared" si="6"/>
        <v>127.64</v>
      </c>
      <c r="AZ6" s="21">
        <f t="shared" si="6"/>
        <v>97.37</v>
      </c>
      <c r="BA6" s="21">
        <f t="shared" si="6"/>
        <v>101.14</v>
      </c>
      <c r="BB6" s="21">
        <f t="shared" si="6"/>
        <v>104.74</v>
      </c>
      <c r="BC6" s="21">
        <f t="shared" si="6"/>
        <v>104.74</v>
      </c>
      <c r="BD6" s="21">
        <f t="shared" si="6"/>
        <v>104.66</v>
      </c>
      <c r="BE6" s="20" t="str">
        <f>IF(BE7="","",IF(BE7="-","【-】","【"&amp;SUBSTITUTE(TEXT(BE7,"#,##0.00"),"-","△")&amp;"】"))</f>
        <v>【104.39】</v>
      </c>
      <c r="BF6" s="20">
        <f>IF(BF7="",NA(),BF7)</f>
        <v>0</v>
      </c>
      <c r="BG6" s="20">
        <f t="shared" ref="BG6:BO6" si="7">IF(BG7="",NA(),BG7)</f>
        <v>0</v>
      </c>
      <c r="BH6" s="20">
        <f t="shared" si="7"/>
        <v>0</v>
      </c>
      <c r="BI6" s="20">
        <f t="shared" si="7"/>
        <v>0</v>
      </c>
      <c r="BJ6" s="20">
        <f t="shared" si="7"/>
        <v>0</v>
      </c>
      <c r="BK6" s="21">
        <f t="shared" si="7"/>
        <v>287.39</v>
      </c>
      <c r="BL6" s="21">
        <f t="shared" si="7"/>
        <v>255.67</v>
      </c>
      <c r="BM6" s="21">
        <f t="shared" si="7"/>
        <v>242.44</v>
      </c>
      <c r="BN6" s="21">
        <f t="shared" si="7"/>
        <v>228.09</v>
      </c>
      <c r="BO6" s="21">
        <f t="shared" si="7"/>
        <v>223.54</v>
      </c>
      <c r="BP6" s="20" t="str">
        <f>IF(BP7="","",IF(BP7="-","【-】","【"&amp;SUBSTITUTE(TEXT(BP7,"#,##0.00"),"-","△")&amp;"】"))</f>
        <v>【225.90】</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30.41</v>
      </c>
      <c r="CC6" s="21">
        <f t="shared" ref="CC6:CK6" si="9">IF(CC7="",NA(),CC7)</f>
        <v>31.08</v>
      </c>
      <c r="CD6" s="28">
        <f t="shared" si="9"/>
        <v>32.43</v>
      </c>
      <c r="CE6" s="28">
        <f t="shared" si="9"/>
        <v>38.299999999999997</v>
      </c>
      <c r="CF6" s="28">
        <f t="shared" si="9"/>
        <v>39.32</v>
      </c>
      <c r="CG6" s="21">
        <f t="shared" si="9"/>
        <v>50.64</v>
      </c>
      <c r="CH6" s="21">
        <f t="shared" si="9"/>
        <v>50.67</v>
      </c>
      <c r="CI6" s="21">
        <f t="shared" si="9"/>
        <v>48.7</v>
      </c>
      <c r="CJ6" s="21">
        <f t="shared" si="9"/>
        <v>52.53</v>
      </c>
      <c r="CK6" s="21">
        <f t="shared" si="9"/>
        <v>52.75</v>
      </c>
      <c r="CL6" s="20" t="str">
        <f>IF(CL7="","",IF(CL7="-","【-】","【"&amp;SUBSTITUTE(TEXT(CL7,"#,##0.00"),"-","△")&amp;"】"))</f>
        <v>【52.93】</v>
      </c>
      <c r="CM6" s="21">
        <f>IF(CM7="",NA(),CM7)</f>
        <v>63.46</v>
      </c>
      <c r="CN6" s="21">
        <f t="shared" ref="CN6:CV6" si="10">IF(CN7="",NA(),CN7)</f>
        <v>63.38</v>
      </c>
      <c r="CO6" s="21">
        <f t="shared" si="10"/>
        <v>62.96</v>
      </c>
      <c r="CP6" s="28">
        <f t="shared" si="10"/>
        <v>63.6</v>
      </c>
      <c r="CQ6" s="21">
        <f t="shared" si="10"/>
        <v>60.68</v>
      </c>
      <c r="CR6" s="21">
        <f t="shared" si="10"/>
        <v>67.209999999999994</v>
      </c>
      <c r="CS6" s="21">
        <f t="shared" si="10"/>
        <v>68.2</v>
      </c>
      <c r="CT6" s="21">
        <f t="shared" si="10"/>
        <v>68.05</v>
      </c>
      <c r="CU6" s="21">
        <f t="shared" si="10"/>
        <v>67.099999999999994</v>
      </c>
      <c r="CV6" s="21">
        <f t="shared" si="10"/>
        <v>71.900000000000006</v>
      </c>
      <c r="CW6" s="20" t="str">
        <f>IF(CW7="","",IF(CW7="-","【-】","【"&amp;SUBSTITUTE(TEXT(CW7,"#,##0.00"),"-","△")&amp;"】"))</f>
        <v>【71.88】</v>
      </c>
      <c r="CX6" s="21">
        <f>IF(CX7="",NA(),CX7)</f>
        <v>99.11</v>
      </c>
      <c r="CY6" s="21">
        <f t="shared" ref="CY6:DG6" si="11">IF(CY7="",NA(),CY7)</f>
        <v>99.2</v>
      </c>
      <c r="CZ6" s="21">
        <f t="shared" si="11"/>
        <v>99.23</v>
      </c>
      <c r="DA6" s="21">
        <f t="shared" si="11"/>
        <v>99.21</v>
      </c>
      <c r="DB6" s="21">
        <f t="shared" si="11"/>
        <v>99.26</v>
      </c>
      <c r="DC6" s="21">
        <f t="shared" si="11"/>
        <v>93.21</v>
      </c>
      <c r="DD6" s="21">
        <f t="shared" si="11"/>
        <v>94.01</v>
      </c>
      <c r="DE6" s="21">
        <f t="shared" si="11"/>
        <v>94.14</v>
      </c>
      <c r="DF6" s="21">
        <f t="shared" si="11"/>
        <v>94.02</v>
      </c>
      <c r="DG6" s="21">
        <f t="shared" si="11"/>
        <v>94.43</v>
      </c>
      <c r="DH6" s="20" t="str">
        <f>IF(DH7="","",IF(DH7="-","【-】","【"&amp;SUBSTITUTE(TEXT(DH7,"#,##0.00"),"-","△")&amp;"】"))</f>
        <v>【94.36】</v>
      </c>
      <c r="DI6" s="21">
        <f>IF(DI7="",NA(),DI7)</f>
        <v>51.1</v>
      </c>
      <c r="DJ6" s="21">
        <f t="shared" ref="DJ6:DR6" si="12">IF(DJ7="",NA(),DJ7)</f>
        <v>51.25</v>
      </c>
      <c r="DK6" s="21">
        <f t="shared" si="12"/>
        <v>52.81</v>
      </c>
      <c r="DL6" s="21">
        <f t="shared" si="12"/>
        <v>54.26</v>
      </c>
      <c r="DM6" s="21">
        <f t="shared" si="12"/>
        <v>55.52</v>
      </c>
      <c r="DN6" s="21">
        <f t="shared" si="12"/>
        <v>39.35</v>
      </c>
      <c r="DO6" s="21">
        <f t="shared" si="12"/>
        <v>31.96</v>
      </c>
      <c r="DP6" s="21">
        <f t="shared" si="12"/>
        <v>34.17</v>
      </c>
      <c r="DQ6" s="21">
        <f t="shared" si="12"/>
        <v>36.770000000000003</v>
      </c>
      <c r="DR6" s="21">
        <f t="shared" si="12"/>
        <v>41.04</v>
      </c>
      <c r="DS6" s="20" t="str">
        <f>IF(DS7="","",IF(DS7="-","【-】","【"&amp;SUBSTITUTE(TEXT(DS7,"#,##0.00"),"-","△")&amp;"】"))</f>
        <v>【40.81】</v>
      </c>
      <c r="DT6" s="20">
        <f>IF(DT7="",NA(),DT7)</f>
        <v>0</v>
      </c>
      <c r="DU6" s="20">
        <f t="shared" ref="DU6:EC6" si="13">IF(DU7="",NA(),DU7)</f>
        <v>0</v>
      </c>
      <c r="DV6" s="21">
        <f t="shared" si="13"/>
        <v>1.65</v>
      </c>
      <c r="DW6" s="21">
        <f t="shared" si="13"/>
        <v>1.65</v>
      </c>
      <c r="DX6" s="21">
        <f t="shared" si="13"/>
        <v>6.35</v>
      </c>
      <c r="DY6" s="21">
        <f t="shared" si="13"/>
        <v>1.17</v>
      </c>
      <c r="DZ6" s="21">
        <f t="shared" si="13"/>
        <v>0.93</v>
      </c>
      <c r="EA6" s="21">
        <f t="shared" si="13"/>
        <v>1.04</v>
      </c>
      <c r="EB6" s="21">
        <f t="shared" si="13"/>
        <v>1.26</v>
      </c>
      <c r="EC6" s="21">
        <f t="shared" si="13"/>
        <v>1.64</v>
      </c>
      <c r="ED6" s="20" t="str">
        <f>IF(ED7="","",IF(ED7="-","【-】","【"&amp;SUBSTITUTE(TEXT(ED7,"#,##0.00"),"-","△")&amp;"】"))</f>
        <v>【1.62】</v>
      </c>
      <c r="EE6" s="20">
        <f>IF(EE7="",NA(),EE7)</f>
        <v>0</v>
      </c>
      <c r="EF6" s="20">
        <f t="shared" ref="EF6:EN6" si="14">IF(EF7="",NA(),EF7)</f>
        <v>0</v>
      </c>
      <c r="EG6" s="20">
        <f t="shared" si="14"/>
        <v>0</v>
      </c>
      <c r="EH6" s="20">
        <f t="shared" si="14"/>
        <v>0</v>
      </c>
      <c r="EI6" s="20">
        <f t="shared" si="14"/>
        <v>0</v>
      </c>
      <c r="EJ6" s="21">
        <f t="shared" si="14"/>
        <v>7.0000000000000007E-2</v>
      </c>
      <c r="EK6" s="21">
        <f t="shared" si="14"/>
        <v>1.87</v>
      </c>
      <c r="EL6" s="21">
        <f t="shared" si="14"/>
        <v>0.1</v>
      </c>
      <c r="EM6" s="21">
        <f t="shared" si="14"/>
        <v>0.09</v>
      </c>
      <c r="EN6" s="21">
        <f t="shared" si="14"/>
        <v>0.06</v>
      </c>
      <c r="EO6" s="20" t="str">
        <f>IF(EO7="","",IF(EO7="-","【-】","【"&amp;SUBSTITUTE(TEXT(EO7,"#,##0.00"),"-","△")&amp;"】"))</f>
        <v>【0.06】</v>
      </c>
    </row>
    <row r="7" spans="1:148" s="22" customFormat="1" x14ac:dyDescent="0.2">
      <c r="A7" s="14"/>
      <c r="B7" s="23">
        <v>2023</v>
      </c>
      <c r="C7" s="23">
        <v>130001</v>
      </c>
      <c r="D7" s="23">
        <v>46</v>
      </c>
      <c r="E7" s="23">
        <v>17</v>
      </c>
      <c r="F7" s="23">
        <v>3</v>
      </c>
      <c r="G7" s="23">
        <v>0</v>
      </c>
      <c r="H7" s="23" t="s">
        <v>95</v>
      </c>
      <c r="I7" s="23" t="s">
        <v>96</v>
      </c>
      <c r="J7" s="23" t="s">
        <v>97</v>
      </c>
      <c r="K7" s="23" t="s">
        <v>98</v>
      </c>
      <c r="L7" s="23" t="s">
        <v>99</v>
      </c>
      <c r="M7" s="23" t="s">
        <v>100</v>
      </c>
      <c r="N7" s="24" t="s">
        <v>101</v>
      </c>
      <c r="O7" s="24">
        <v>91.57</v>
      </c>
      <c r="P7" s="24">
        <v>83.95</v>
      </c>
      <c r="Q7" s="24">
        <v>104.19</v>
      </c>
      <c r="R7" s="24">
        <v>0</v>
      </c>
      <c r="S7" s="24">
        <v>13911902</v>
      </c>
      <c r="T7" s="24">
        <v>45.17</v>
      </c>
      <c r="U7" s="24">
        <v>307989.86</v>
      </c>
      <c r="V7" s="24">
        <v>3559573</v>
      </c>
      <c r="W7" s="24">
        <v>432.77</v>
      </c>
      <c r="X7" s="24">
        <v>8225.09</v>
      </c>
      <c r="Y7" s="24">
        <v>99.13</v>
      </c>
      <c r="Z7" s="24">
        <v>97.84</v>
      </c>
      <c r="AA7" s="24">
        <v>81.97</v>
      </c>
      <c r="AB7" s="24">
        <v>92.97</v>
      </c>
      <c r="AC7" s="24">
        <v>91.86</v>
      </c>
      <c r="AD7" s="24">
        <v>100.49</v>
      </c>
      <c r="AE7" s="24">
        <v>101.63</v>
      </c>
      <c r="AF7" s="24">
        <v>100.14</v>
      </c>
      <c r="AG7" s="24">
        <v>99.22</v>
      </c>
      <c r="AH7" s="24">
        <v>100.31</v>
      </c>
      <c r="AI7" s="24">
        <v>100.34</v>
      </c>
      <c r="AJ7" s="24">
        <v>0</v>
      </c>
      <c r="AK7" s="24">
        <v>0</v>
      </c>
      <c r="AL7" s="24">
        <v>0</v>
      </c>
      <c r="AM7" s="24">
        <v>0</v>
      </c>
      <c r="AN7" s="24">
        <v>0</v>
      </c>
      <c r="AO7" s="24">
        <v>7.27</v>
      </c>
      <c r="AP7" s="24">
        <v>9.1</v>
      </c>
      <c r="AQ7" s="24">
        <v>10.71</v>
      </c>
      <c r="AR7" s="24">
        <v>11.46</v>
      </c>
      <c r="AS7" s="24">
        <v>9.85</v>
      </c>
      <c r="AT7" s="24">
        <v>9.7899999999999991</v>
      </c>
      <c r="AU7" s="24">
        <v>161.52000000000001</v>
      </c>
      <c r="AV7" s="24">
        <v>191.7</v>
      </c>
      <c r="AW7" s="24">
        <v>169.41</v>
      </c>
      <c r="AX7" s="24">
        <v>136.44</v>
      </c>
      <c r="AY7" s="24">
        <v>127.64</v>
      </c>
      <c r="AZ7" s="24">
        <v>97.37</v>
      </c>
      <c r="BA7" s="24">
        <v>101.14</v>
      </c>
      <c r="BB7" s="24">
        <v>104.74</v>
      </c>
      <c r="BC7" s="24">
        <v>104.74</v>
      </c>
      <c r="BD7" s="24">
        <v>104.66</v>
      </c>
      <c r="BE7" s="24">
        <v>104.39</v>
      </c>
      <c r="BF7" s="24">
        <v>0</v>
      </c>
      <c r="BG7" s="24">
        <v>0</v>
      </c>
      <c r="BH7" s="24">
        <v>0</v>
      </c>
      <c r="BI7" s="24">
        <v>0</v>
      </c>
      <c r="BJ7" s="24">
        <v>0</v>
      </c>
      <c r="BK7" s="24">
        <v>287.39</v>
      </c>
      <c r="BL7" s="24">
        <v>255.67</v>
      </c>
      <c r="BM7" s="24">
        <v>242.44</v>
      </c>
      <c r="BN7" s="24">
        <v>228.09</v>
      </c>
      <c r="BO7" s="24">
        <v>223.54</v>
      </c>
      <c r="BP7" s="24">
        <v>225.9</v>
      </c>
      <c r="BQ7" s="24">
        <v>0</v>
      </c>
      <c r="BR7" s="24">
        <v>0</v>
      </c>
      <c r="BS7" s="24">
        <v>0</v>
      </c>
      <c r="BT7" s="24">
        <v>0</v>
      </c>
      <c r="BU7" s="24">
        <v>0</v>
      </c>
      <c r="BV7" s="24">
        <v>0</v>
      </c>
      <c r="BW7" s="24">
        <v>0</v>
      </c>
      <c r="BX7" s="24">
        <v>0</v>
      </c>
      <c r="BY7" s="24">
        <v>0</v>
      </c>
      <c r="BZ7" s="24">
        <v>0</v>
      </c>
      <c r="CA7" s="24">
        <v>0</v>
      </c>
      <c r="CB7" s="24">
        <v>30.41</v>
      </c>
      <c r="CC7" s="24">
        <v>31.08</v>
      </c>
      <c r="CD7" s="29">
        <v>32.43</v>
      </c>
      <c r="CE7" s="29">
        <v>38.299999999999997</v>
      </c>
      <c r="CF7" s="29">
        <v>39.32</v>
      </c>
      <c r="CG7" s="24">
        <v>50.64</v>
      </c>
      <c r="CH7" s="24">
        <v>50.67</v>
      </c>
      <c r="CI7" s="24">
        <v>48.7</v>
      </c>
      <c r="CJ7" s="24">
        <v>52.53</v>
      </c>
      <c r="CK7" s="24">
        <v>52.75</v>
      </c>
      <c r="CL7" s="24">
        <v>52.93</v>
      </c>
      <c r="CM7" s="24">
        <v>63.46</v>
      </c>
      <c r="CN7" s="24">
        <v>63.38</v>
      </c>
      <c r="CO7" s="24">
        <v>62.96</v>
      </c>
      <c r="CP7" s="29">
        <v>63.6</v>
      </c>
      <c r="CQ7" s="24">
        <v>60.68</v>
      </c>
      <c r="CR7" s="24">
        <v>67.209999999999994</v>
      </c>
      <c r="CS7" s="24">
        <v>68.2</v>
      </c>
      <c r="CT7" s="24">
        <v>68.05</v>
      </c>
      <c r="CU7" s="24">
        <v>67.099999999999994</v>
      </c>
      <c r="CV7" s="24">
        <v>71.900000000000006</v>
      </c>
      <c r="CW7" s="24">
        <v>71.88</v>
      </c>
      <c r="CX7" s="24">
        <v>99.11</v>
      </c>
      <c r="CY7" s="24">
        <v>99.2</v>
      </c>
      <c r="CZ7" s="24">
        <v>99.23</v>
      </c>
      <c r="DA7" s="24">
        <v>99.21</v>
      </c>
      <c r="DB7" s="24">
        <v>99.26</v>
      </c>
      <c r="DC7" s="24">
        <v>93.21</v>
      </c>
      <c r="DD7" s="24">
        <v>94.01</v>
      </c>
      <c r="DE7" s="24">
        <v>94.14</v>
      </c>
      <c r="DF7" s="24">
        <v>94.02</v>
      </c>
      <c r="DG7" s="24">
        <v>94.43</v>
      </c>
      <c r="DH7" s="24">
        <v>94.36</v>
      </c>
      <c r="DI7" s="24">
        <v>51.1</v>
      </c>
      <c r="DJ7" s="24">
        <v>51.25</v>
      </c>
      <c r="DK7" s="24">
        <v>52.81</v>
      </c>
      <c r="DL7" s="24">
        <v>54.26</v>
      </c>
      <c r="DM7" s="24">
        <v>55.52</v>
      </c>
      <c r="DN7" s="24">
        <v>39.35</v>
      </c>
      <c r="DO7" s="24">
        <v>31.96</v>
      </c>
      <c r="DP7" s="24">
        <v>34.17</v>
      </c>
      <c r="DQ7" s="24">
        <v>36.770000000000003</v>
      </c>
      <c r="DR7" s="24">
        <v>41.04</v>
      </c>
      <c r="DS7" s="24">
        <v>40.81</v>
      </c>
      <c r="DT7" s="24">
        <v>0</v>
      </c>
      <c r="DU7" s="24">
        <v>0</v>
      </c>
      <c r="DV7" s="24">
        <v>1.65</v>
      </c>
      <c r="DW7" s="24">
        <v>1.65</v>
      </c>
      <c r="DX7" s="24">
        <v>6.35</v>
      </c>
      <c r="DY7" s="24">
        <v>1.17</v>
      </c>
      <c r="DZ7" s="24">
        <v>0.93</v>
      </c>
      <c r="EA7" s="24">
        <v>1.04</v>
      </c>
      <c r="EB7" s="24">
        <v>1.26</v>
      </c>
      <c r="EC7" s="24">
        <v>1.64</v>
      </c>
      <c r="ED7" s="24">
        <v>1.62</v>
      </c>
      <c r="EE7" s="24">
        <v>0</v>
      </c>
      <c r="EF7" s="24">
        <v>0</v>
      </c>
      <c r="EG7" s="24">
        <v>0</v>
      </c>
      <c r="EH7" s="24">
        <v>0</v>
      </c>
      <c r="EI7" s="24">
        <v>0</v>
      </c>
      <c r="EJ7" s="24">
        <v>7.0000000000000007E-2</v>
      </c>
      <c r="EK7" s="24">
        <v>1.87</v>
      </c>
      <c r="EL7" s="24">
        <v>0.1</v>
      </c>
      <c r="EM7" s="24">
        <v>0.09</v>
      </c>
      <c r="EN7" s="24">
        <v>0.06</v>
      </c>
      <c r="EO7" s="24">
        <v>0.06</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3" ma:contentTypeDescription="新しいドキュメントを作成します。" ma:contentTypeScope="" ma:versionID="47bf177b73af665ab6191225eba940a3">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ddc816f2265bb84ef6b08d73464857"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EE689-4E9F-4932-8A51-66079D727306}">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993F4918-2E7E-4FEB-8008-A5E9FEEED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3B3B2-D077-4AAC-9C00-F7D3EF326F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revision/>
  <cp:lastPrinted>2025-01-29T00:47:29Z</cp:lastPrinted>
  <dcterms:created xsi:type="dcterms:W3CDTF">2024-12-19T01:21:07Z</dcterms:created>
  <dcterms:modified xsi:type="dcterms:W3CDTF">2025-01-29T00:49:21Z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