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gesui.local\fs\20施設管理部\2031管路管理課\※※管路管理課(R3からこれを使用)※※\課共有\38 調査委託仕様書改訂\【R3年改定作業】\1_仕様書改訂ワーキング資料\2_サブWG\100_本文（最終版）\添付資料(調査)\"/>
    </mc:Choice>
  </mc:AlternateContent>
  <bookViews>
    <workbookView xWindow="0" yWindow="0" windowWidth="23040" windowHeight="9096"/>
  </bookViews>
  <sheets>
    <sheet name="入力シート" sheetId="1" r:id="rId1"/>
    <sheet name="説明シート=&gt;" sheetId="6" r:id="rId2"/>
    <sheet name="フォーマットの説明および確認事項" sheetId="5" r:id="rId3"/>
    <sheet name="入力制限について" sheetId="3" r:id="rId4"/>
    <sheet name="メニュー一覧" sheetId="4" r:id="rId5"/>
  </sheets>
  <definedNames>
    <definedName name="_xlnm.Print_Titles" localSheetId="4">メニュー一覧!$1:$3</definedName>
    <definedName name="_xlnm.Print_Titles" localSheetId="0">入力シート!$1:$3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19" i="1" l="1"/>
  <c r="BC19" i="1"/>
  <c r="BD19" i="1"/>
  <c r="BE19" i="1"/>
  <c r="BA19" i="1"/>
  <c r="BE18" i="1"/>
  <c r="BB18" i="1"/>
  <c r="BC18" i="1"/>
  <c r="BD18" i="1"/>
  <c r="BA18" i="1"/>
  <c r="AY19" i="1"/>
  <c r="AW19" i="1"/>
  <c r="AY18" i="1"/>
  <c r="AW18" i="1"/>
  <c r="AU18" i="1"/>
  <c r="AU19" i="1" s="1"/>
  <c r="AT18" i="1"/>
  <c r="AT19" i="1" s="1"/>
  <c r="AS18" i="1"/>
  <c r="AS19" i="1" s="1"/>
  <c r="AQ18" i="1"/>
  <c r="AQ19" i="1" s="1"/>
  <c r="AR18" i="1"/>
  <c r="AO18" i="1"/>
  <c r="S18" i="1"/>
  <c r="T18" i="1"/>
  <c r="T19" i="1" s="1"/>
  <c r="U18" i="1"/>
  <c r="U19" i="1" s="1"/>
  <c r="V18" i="1"/>
  <c r="V19" i="1" s="1"/>
  <c r="W18" i="1"/>
  <c r="X18" i="1"/>
  <c r="Y18" i="1"/>
  <c r="Y19" i="1" s="1"/>
  <c r="Z18" i="1"/>
  <c r="Z19" i="1" s="1"/>
  <c r="AA18" i="1"/>
  <c r="AA19" i="1" s="1"/>
  <c r="AB18" i="1"/>
  <c r="AB19" i="1" s="1"/>
  <c r="AC18" i="1"/>
  <c r="AD18" i="1"/>
  <c r="AD19" i="1" s="1"/>
  <c r="AE18" i="1"/>
  <c r="AF18" i="1"/>
  <c r="AG18" i="1"/>
  <c r="AG19" i="1" s="1"/>
  <c r="AH18" i="1"/>
  <c r="AI18" i="1"/>
  <c r="AJ18" i="1"/>
  <c r="AJ19" i="1" s="1"/>
  <c r="AK18" i="1"/>
  <c r="AL18" i="1"/>
  <c r="AL19" i="1" s="1"/>
  <c r="AM18" i="1"/>
  <c r="AN18" i="1"/>
  <c r="R18" i="1"/>
  <c r="R19" i="1" s="1"/>
  <c r="L18" i="1"/>
  <c r="L19" i="1" s="1"/>
  <c r="M18" i="1"/>
  <c r="M19" i="1" s="1"/>
  <c r="N18" i="1"/>
  <c r="N19" i="1" s="1"/>
  <c r="O18" i="1"/>
  <c r="P18" i="1"/>
  <c r="P19" i="1" s="1"/>
  <c r="K18" i="1"/>
  <c r="K19" i="1" s="1"/>
  <c r="B18" i="1"/>
  <c r="B19" i="1" s="1"/>
  <c r="S19" i="1"/>
  <c r="W19" i="1"/>
  <c r="X19" i="1"/>
  <c r="AC19" i="1"/>
  <c r="AE19" i="1"/>
  <c r="AF19" i="1"/>
  <c r="AH19" i="1"/>
  <c r="AI19" i="1"/>
  <c r="AK19" i="1"/>
  <c r="AM19" i="1"/>
  <c r="AN19" i="1"/>
  <c r="AO19" i="1"/>
  <c r="AR19" i="1"/>
  <c r="O19" i="1"/>
  <c r="AR13" i="1" l="1"/>
  <c r="AQ13" i="1"/>
  <c r="AP13" i="1"/>
  <c r="AO13" i="1"/>
  <c r="AR12" i="1"/>
  <c r="AQ12" i="1"/>
  <c r="AP12" i="1"/>
  <c r="AO12" i="1"/>
  <c r="AR11" i="1"/>
  <c r="AQ11" i="1"/>
  <c r="AP11" i="1"/>
  <c r="AO11" i="1"/>
  <c r="AR10" i="1"/>
  <c r="AQ10" i="1"/>
  <c r="AP10" i="1"/>
  <c r="AO10" i="1"/>
  <c r="AR9" i="1"/>
  <c r="AQ9" i="1"/>
  <c r="AP9" i="1"/>
  <c r="AO9" i="1"/>
  <c r="AR8" i="1"/>
  <c r="AQ8" i="1"/>
  <c r="AP8" i="1"/>
  <c r="AP18" i="1" s="1"/>
  <c r="AP19" i="1" s="1"/>
  <c r="AO8" i="1"/>
  <c r="AR7" i="1"/>
  <c r="AQ7" i="1"/>
  <c r="AP7" i="1"/>
  <c r="AO7" i="1"/>
  <c r="AO6" i="1"/>
  <c r="AR6" i="1"/>
  <c r="AQ6" i="1"/>
  <c r="AP6" i="1"/>
  <c r="AR5" i="1"/>
  <c r="AQ5" i="1"/>
  <c r="AP5" i="1"/>
  <c r="AO5" i="1"/>
  <c r="AR4" i="1" l="1"/>
  <c r="AQ4" i="1" l="1"/>
  <c r="AP4" i="1"/>
  <c r="AO4" i="1"/>
</calcChain>
</file>

<file path=xl/comments1.xml><?xml version="1.0" encoding="utf-8"?>
<comments xmlns="http://schemas.openxmlformats.org/spreadsheetml/2006/main">
  <authors>
    <author>竹内 啓二</author>
  </authors>
  <commentList>
    <comment ref="F1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G1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H1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I1" authorId="0" shapeId="0">
      <text>
        <r>
          <rPr>
            <sz val="9"/>
            <color indexed="81"/>
            <rFont val="MS P ゴシック"/>
            <family val="3"/>
            <charset val="128"/>
          </rPr>
          <t>数値のみ(最大5桁)</t>
        </r>
      </text>
    </comment>
    <comment ref="J1" authorId="0" shapeId="0">
      <text>
        <r>
          <rPr>
            <sz val="9"/>
            <color indexed="81"/>
            <rFont val="MS P ゴシック"/>
            <family val="3"/>
            <charset val="128"/>
          </rPr>
          <t>数値のみ(4桁)
1900～2100</t>
        </r>
      </text>
    </comment>
    <comment ref="BI1" authorId="0" shapeId="0">
      <text>
        <r>
          <rPr>
            <sz val="9"/>
            <color indexed="81"/>
            <rFont val="MS P ゴシック"/>
            <family val="3"/>
            <charset val="128"/>
          </rPr>
          <t>任意文字列</t>
        </r>
      </text>
    </comment>
    <comment ref="B2" authorId="0" shapeId="0">
      <text>
        <r>
          <rPr>
            <sz val="9"/>
            <color indexed="81"/>
            <rFont val="MS P ゴシック"/>
            <family val="3"/>
            <charset val="128"/>
          </rPr>
          <t>数値のみ(4桁)</t>
        </r>
      </text>
    </comment>
    <comment ref="C2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D2" authorId="0" shapeId="0">
      <text>
        <r>
          <rPr>
            <sz val="9"/>
            <color indexed="81"/>
            <rFont val="MS P ゴシック"/>
            <family val="3"/>
            <charset val="128"/>
          </rPr>
          <t>数値のみ(3桁)</t>
        </r>
      </text>
    </comment>
    <comment ref="E2" authorId="0" shapeId="0">
      <text>
        <r>
          <rPr>
            <sz val="9"/>
            <color indexed="81"/>
            <rFont val="MS P ゴシック"/>
            <family val="3"/>
            <charset val="128"/>
          </rPr>
          <t>数値のみ(1桁)</t>
        </r>
      </text>
    </comment>
    <comment ref="P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ダブルクリック
</t>
        </r>
      </text>
    </comment>
    <comment ref="AZ2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BF2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プルダウンメニュー</t>
        </r>
      </text>
    </comment>
    <comment ref="AV3" authorId="0" shapeId="0">
      <text>
        <r>
          <rPr>
            <sz val="9"/>
            <color indexed="81"/>
            <rFont val="MS P ゴシック"/>
            <family val="3"/>
            <charset val="128"/>
          </rPr>
          <t>数値のみ</t>
        </r>
      </text>
    </comment>
    <comment ref="AW3" authorId="0" shapeId="0">
      <text>
        <r>
          <rPr>
            <sz val="9"/>
            <color indexed="81"/>
            <rFont val="MS P ゴシック"/>
            <family val="3"/>
            <charset val="128"/>
          </rPr>
          <t>ダブルクリック</t>
        </r>
      </text>
    </comment>
    <comment ref="AX3" authorId="0" shapeId="0">
      <text>
        <r>
          <rPr>
            <sz val="9"/>
            <color indexed="81"/>
            <rFont val="MS P ゴシック"/>
            <family val="3"/>
            <charset val="128"/>
          </rPr>
          <t>数値のみ</t>
        </r>
      </text>
    </comment>
  </commentList>
</comments>
</file>

<file path=xl/comments2.xml><?xml version="1.0" encoding="utf-8"?>
<comments xmlns="http://schemas.openxmlformats.org/spreadsheetml/2006/main">
  <authors>
    <author>竹内 啓二</author>
  </authors>
  <commentList>
    <comment ref="A1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数値のみ
</t>
        </r>
      </text>
    </comment>
    <comment ref="F1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G1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H1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I1" authorId="0" shapeId="0">
      <text>
        <r>
          <rPr>
            <sz val="9"/>
            <color indexed="81"/>
            <rFont val="MS P ゴシック"/>
            <family val="3"/>
            <charset val="128"/>
          </rPr>
          <t>数値のみ(最大5桁)</t>
        </r>
      </text>
    </comment>
    <comment ref="J1" authorId="0" shapeId="0">
      <text>
        <r>
          <rPr>
            <sz val="9"/>
            <color indexed="81"/>
            <rFont val="MS P ゴシック"/>
            <family val="3"/>
            <charset val="128"/>
          </rPr>
          <t>数値のみ(4桁)</t>
        </r>
      </text>
    </comment>
    <comment ref="AN1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数値のみ(1桁)
</t>
        </r>
      </text>
    </comment>
    <comment ref="AQ1" authorId="0" shapeId="0">
      <text>
        <r>
          <rPr>
            <sz val="9"/>
            <color indexed="81"/>
            <rFont val="MS P ゴシック"/>
            <family val="3"/>
            <charset val="128"/>
          </rPr>
          <t>自動計算のため
入力不可</t>
        </r>
      </text>
    </comment>
    <comment ref="BH1" authorId="0" shapeId="0">
      <text>
        <r>
          <rPr>
            <sz val="9"/>
            <color indexed="81"/>
            <rFont val="MS P ゴシック"/>
            <family val="3"/>
            <charset val="128"/>
          </rPr>
          <t>任意文字列</t>
        </r>
      </text>
    </comment>
    <comment ref="BI1" authorId="0" shapeId="0">
      <text>
        <r>
          <rPr>
            <sz val="9"/>
            <color indexed="81"/>
            <rFont val="MS P ゴシック"/>
            <family val="3"/>
            <charset val="128"/>
          </rPr>
          <t>任意文字列</t>
        </r>
      </text>
    </comment>
    <comment ref="B2" authorId="0" shapeId="0">
      <text>
        <r>
          <rPr>
            <sz val="9"/>
            <color indexed="81"/>
            <rFont val="MS P ゴシック"/>
            <family val="3"/>
            <charset val="128"/>
          </rPr>
          <t>数値のみ(4桁)</t>
        </r>
      </text>
    </comment>
    <comment ref="C2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D2" authorId="0" shapeId="0">
      <text>
        <r>
          <rPr>
            <sz val="9"/>
            <color indexed="81"/>
            <rFont val="MS P ゴシック"/>
            <family val="3"/>
            <charset val="128"/>
          </rPr>
          <t>数値のみ(3桁)</t>
        </r>
      </text>
    </comment>
    <comment ref="E2" authorId="0" shapeId="0">
      <text>
        <r>
          <rPr>
            <sz val="9"/>
            <color indexed="81"/>
            <rFont val="MS P ゴシック"/>
            <family val="3"/>
            <charset val="128"/>
          </rPr>
          <t>数値のみ(1桁)</t>
        </r>
      </text>
    </comment>
    <comment ref="P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 または
ダブルクリック
</t>
        </r>
      </text>
    </comment>
    <comment ref="AR2" authorId="0" shapeId="0">
      <text>
        <r>
          <rPr>
            <sz val="9"/>
            <color indexed="81"/>
            <rFont val="MS P ゴシック"/>
            <family val="3"/>
            <charset val="128"/>
          </rPr>
          <t>自動計算のため
入力不可</t>
        </r>
      </text>
    </comment>
    <comment ref="AS2" authorId="0" shapeId="0">
      <text>
        <r>
          <rPr>
            <sz val="9"/>
            <color indexed="81"/>
            <rFont val="MS P ゴシック"/>
            <family val="3"/>
            <charset val="128"/>
          </rPr>
          <t>数値のみ</t>
        </r>
      </text>
    </comment>
    <comment ref="AT2" authorId="0" shapeId="0">
      <text>
        <r>
          <rPr>
            <sz val="9"/>
            <color indexed="81"/>
            <rFont val="MS P ゴシック"/>
            <family val="3"/>
            <charset val="128"/>
          </rPr>
          <t>数値のみ</t>
        </r>
      </text>
    </comment>
    <comment ref="AZ2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BF2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プルダウンメニュー</t>
        </r>
      </text>
    </comment>
    <comment ref="BG2" authorId="0" shapeId="0">
      <text>
        <r>
          <rPr>
            <sz val="9"/>
            <color indexed="81"/>
            <rFont val="MS P ゴシック"/>
            <family val="3"/>
            <charset val="128"/>
          </rPr>
          <t>数値のみ
(実数)</t>
        </r>
      </text>
    </comment>
    <comment ref="AV3" authorId="0" shapeId="0">
      <text>
        <r>
          <rPr>
            <sz val="9"/>
            <color indexed="81"/>
            <rFont val="MS P ゴシック"/>
            <family val="3"/>
            <charset val="128"/>
          </rPr>
          <t>数値のみ</t>
        </r>
      </text>
    </comment>
  </commentList>
</comments>
</file>

<file path=xl/sharedStrings.xml><?xml version="1.0" encoding="utf-8"?>
<sst xmlns="http://schemas.openxmlformats.org/spreadsheetml/2006/main" count="437" uniqueCount="214">
  <si>
    <t>人孔番号</t>
    <rPh sb="0" eb="2">
      <t>ジンコウ</t>
    </rPh>
    <rPh sb="2" eb="4">
      <t>バンゴウ</t>
    </rPh>
    <phoneticPr fontId="2"/>
  </si>
  <si>
    <t>鉄蓋</t>
    <rPh sb="0" eb="2">
      <t>テツフタ</t>
    </rPh>
    <phoneticPr fontId="2"/>
  </si>
  <si>
    <t>角蓋</t>
    <rPh sb="0" eb="1">
      <t>カド</t>
    </rPh>
    <rPh sb="1" eb="2">
      <t>フタ</t>
    </rPh>
    <phoneticPr fontId="2"/>
  </si>
  <si>
    <t>区分</t>
    <rPh sb="0" eb="2">
      <t>クブン</t>
    </rPh>
    <phoneticPr fontId="2"/>
  </si>
  <si>
    <t>番号</t>
    <rPh sb="0" eb="2">
      <t>バンゴウ</t>
    </rPh>
    <phoneticPr fontId="2"/>
  </si>
  <si>
    <t>枝</t>
    <rPh sb="0" eb="1">
      <t>エダ</t>
    </rPh>
    <phoneticPr fontId="2"/>
  </si>
  <si>
    <t>コン蓋</t>
    <rPh sb="2" eb="3">
      <t>フタ</t>
    </rPh>
    <phoneticPr fontId="2"/>
  </si>
  <si>
    <t>異常
有</t>
    <rPh sb="0" eb="2">
      <t>イジョウ</t>
    </rPh>
    <rPh sb="3" eb="4">
      <t>アリ</t>
    </rPh>
    <phoneticPr fontId="2"/>
  </si>
  <si>
    <t>調整部</t>
    <rPh sb="0" eb="3">
      <t>チョウセイブ</t>
    </rPh>
    <phoneticPr fontId="2"/>
  </si>
  <si>
    <t>高さ
(m)</t>
    <rPh sb="0" eb="1">
      <t>タカ</t>
    </rPh>
    <phoneticPr fontId="2"/>
  </si>
  <si>
    <t>A</t>
    <phoneticPr fontId="2"/>
  </si>
  <si>
    <t>B</t>
    <phoneticPr fontId="2"/>
  </si>
  <si>
    <t>腐食</t>
  </si>
  <si>
    <t>破損</t>
  </si>
  <si>
    <t>クラック</t>
  </si>
  <si>
    <t>隙間</t>
  </si>
  <si>
    <t>ズレ</t>
  </si>
  <si>
    <t>浸入水</t>
  </si>
  <si>
    <t>木根侵入</t>
  </si>
  <si>
    <t>C</t>
    <phoneticPr fontId="2"/>
  </si>
  <si>
    <t>計</t>
    <rPh sb="0" eb="1">
      <t>ケイ</t>
    </rPh>
    <phoneticPr fontId="2"/>
  </si>
  <si>
    <t>路線
番号</t>
    <rPh sb="0" eb="2">
      <t>ロセン</t>
    </rPh>
    <rPh sb="3" eb="5">
      <t>バンゴウ</t>
    </rPh>
    <phoneticPr fontId="2"/>
  </si>
  <si>
    <t>足掛金物</t>
    <rPh sb="0" eb="2">
      <t>アシカ</t>
    </rPh>
    <rPh sb="2" eb="4">
      <t>カナモノ</t>
    </rPh>
    <phoneticPr fontId="2"/>
  </si>
  <si>
    <t>総
本数</t>
    <rPh sb="0" eb="1">
      <t>ソウ</t>
    </rPh>
    <rPh sb="2" eb="4">
      <t>ホンスウ</t>
    </rPh>
    <phoneticPr fontId="2"/>
  </si>
  <si>
    <t>異常
有数</t>
    <rPh sb="0" eb="2">
      <t>イジョウ</t>
    </rPh>
    <rPh sb="3" eb="4">
      <t>アリ</t>
    </rPh>
    <rPh sb="4" eb="5">
      <t>スウ</t>
    </rPh>
    <phoneticPr fontId="2"/>
  </si>
  <si>
    <t>異常
無数</t>
    <rPh sb="0" eb="2">
      <t>イジョウ</t>
    </rPh>
    <rPh sb="3" eb="4">
      <t>ナシ</t>
    </rPh>
    <rPh sb="4" eb="5">
      <t>スウ</t>
    </rPh>
    <phoneticPr fontId="2"/>
  </si>
  <si>
    <t>インバート</t>
    <phoneticPr fontId="2"/>
  </si>
  <si>
    <t>副管</t>
    <rPh sb="0" eb="1">
      <t>フク</t>
    </rPh>
    <rPh sb="1" eb="2">
      <t>クダ</t>
    </rPh>
    <phoneticPr fontId="2"/>
  </si>
  <si>
    <t>車道</t>
    <rPh sb="0" eb="2">
      <t>シャドウ</t>
    </rPh>
    <phoneticPr fontId="2"/>
  </si>
  <si>
    <t>巻き
込み</t>
    <rPh sb="0" eb="1">
      <t>マ</t>
    </rPh>
    <rPh sb="3" eb="4">
      <t>コ</t>
    </rPh>
    <phoneticPr fontId="2"/>
  </si>
  <si>
    <t>歩道</t>
    <rPh sb="0" eb="2">
      <t>ホドウ</t>
    </rPh>
    <phoneticPr fontId="2"/>
  </si>
  <si>
    <t>切り
下げ</t>
    <rPh sb="0" eb="1">
      <t>キ</t>
    </rPh>
    <rPh sb="3" eb="4">
      <t>サ</t>
    </rPh>
    <phoneticPr fontId="2"/>
  </si>
  <si>
    <t>道路管理者の種別</t>
    <rPh sb="0" eb="5">
      <t>ドウロカンリシャ</t>
    </rPh>
    <rPh sb="6" eb="8">
      <t>シュベツ</t>
    </rPh>
    <phoneticPr fontId="2"/>
  </si>
  <si>
    <t>その
他</t>
    <rPh sb="3" eb="4">
      <t>タ</t>
    </rPh>
    <phoneticPr fontId="2"/>
  </si>
  <si>
    <t>人孔</t>
    <rPh sb="0" eb="2">
      <t>ジンコウ</t>
    </rPh>
    <phoneticPr fontId="2"/>
  </si>
  <si>
    <t>種別</t>
    <rPh sb="0" eb="2">
      <t>シュベツ</t>
    </rPh>
    <phoneticPr fontId="2"/>
  </si>
  <si>
    <t>深さ
(m)</t>
    <rPh sb="0" eb="1">
      <t>フカ</t>
    </rPh>
    <phoneticPr fontId="2"/>
  </si>
  <si>
    <t>備考</t>
    <rPh sb="0" eb="2">
      <t>ビコウ</t>
    </rPh>
    <phoneticPr fontId="2"/>
  </si>
  <si>
    <t>写真
番号</t>
    <rPh sb="0" eb="2">
      <t>シャシン</t>
    </rPh>
    <rPh sb="3" eb="5">
      <t>バンゴウ</t>
    </rPh>
    <phoneticPr fontId="2"/>
  </si>
  <si>
    <t>メッ
シュ</t>
    <phoneticPr fontId="2"/>
  </si>
  <si>
    <t>1A</t>
    <phoneticPr fontId="2"/>
  </si>
  <si>
    <t>標準</t>
    <rPh sb="0" eb="2">
      <t>ヒョウジュン</t>
    </rPh>
    <phoneticPr fontId="2"/>
  </si>
  <si>
    <t>調査
年度
(西暦)</t>
    <rPh sb="0" eb="2">
      <t>チョウサ</t>
    </rPh>
    <rPh sb="3" eb="5">
      <t>ネンド</t>
    </rPh>
    <rPh sb="7" eb="9">
      <t>セイレキ</t>
    </rPh>
    <phoneticPr fontId="2"/>
  </si>
  <si>
    <t>合計</t>
    <rPh sb="0" eb="2">
      <t>ゴウケイ</t>
    </rPh>
    <phoneticPr fontId="2"/>
  </si>
  <si>
    <t>-</t>
    <phoneticPr fontId="2"/>
  </si>
  <si>
    <t>特別区</t>
    <rPh sb="0" eb="3">
      <t>トクベツク</t>
    </rPh>
    <phoneticPr fontId="2"/>
  </si>
  <si>
    <t>下水道
事務所</t>
    <rPh sb="0" eb="3">
      <t>ゲスイドウ</t>
    </rPh>
    <rPh sb="4" eb="7">
      <t>ジムショ</t>
    </rPh>
    <phoneticPr fontId="2"/>
  </si>
  <si>
    <t>作業
区分</t>
    <rPh sb="0" eb="2">
      <t>サギョウ</t>
    </rPh>
    <rPh sb="3" eb="5">
      <t>クブン</t>
    </rPh>
    <phoneticPr fontId="2"/>
  </si>
  <si>
    <t>作業
番号</t>
    <rPh sb="0" eb="2">
      <t>サギョウ</t>
    </rPh>
    <rPh sb="3" eb="5">
      <t>バンゴウ</t>
    </rPh>
    <phoneticPr fontId="2"/>
  </si>
  <si>
    <t>異常</t>
    <rPh sb="0" eb="2">
      <t>イジョウ</t>
    </rPh>
    <phoneticPr fontId="2"/>
  </si>
  <si>
    <t>千代田</t>
  </si>
  <si>
    <t>中央</t>
  </si>
  <si>
    <t>港</t>
  </si>
  <si>
    <t>新宿</t>
  </si>
  <si>
    <t>文京</t>
  </si>
  <si>
    <t>台東</t>
  </si>
  <si>
    <t>墨田</t>
  </si>
  <si>
    <t>江東</t>
  </si>
  <si>
    <t>品川</t>
  </si>
  <si>
    <t>目黒</t>
  </si>
  <si>
    <t>大田</t>
  </si>
  <si>
    <t>世田谷</t>
  </si>
  <si>
    <t>渋谷</t>
  </si>
  <si>
    <t>中野</t>
  </si>
  <si>
    <t>杉並</t>
  </si>
  <si>
    <t>豊島</t>
  </si>
  <si>
    <t>北</t>
  </si>
  <si>
    <t>荒川</t>
  </si>
  <si>
    <t>板橋</t>
  </si>
  <si>
    <t>練馬</t>
  </si>
  <si>
    <t>足立</t>
  </si>
  <si>
    <t>葛飾</t>
  </si>
  <si>
    <t>江戸川</t>
  </si>
  <si>
    <t>作業</t>
  </si>
  <si>
    <t>管雑</t>
  </si>
  <si>
    <t>建設</t>
  </si>
  <si>
    <t>下水道事務所</t>
    <rPh sb="0" eb="3">
      <t>ゲスイドウ</t>
    </rPh>
    <rPh sb="3" eb="6">
      <t>ジムショ</t>
    </rPh>
    <phoneticPr fontId="2"/>
  </si>
  <si>
    <t>中部</t>
    <phoneticPr fontId="12"/>
  </si>
  <si>
    <t>南部</t>
    <phoneticPr fontId="12"/>
  </si>
  <si>
    <t>北部</t>
    <phoneticPr fontId="12"/>
  </si>
  <si>
    <t>東一</t>
    <phoneticPr fontId="12"/>
  </si>
  <si>
    <t>東二</t>
    <phoneticPr fontId="12"/>
  </si>
  <si>
    <t>西一</t>
    <phoneticPr fontId="12"/>
  </si>
  <si>
    <t>西二</t>
    <phoneticPr fontId="12"/>
  </si>
  <si>
    <t>円形120</t>
  </si>
  <si>
    <t>円形150</t>
  </si>
  <si>
    <t>円形200</t>
  </si>
  <si>
    <t>円形220</t>
  </si>
  <si>
    <t>円形90</t>
  </si>
  <si>
    <t>矩形90×60</t>
  </si>
  <si>
    <t>No.</t>
    <phoneticPr fontId="2"/>
  </si>
  <si>
    <t>項目名</t>
    <rPh sb="0" eb="2">
      <t>コウモク</t>
    </rPh>
    <rPh sb="2" eb="3">
      <t>メイ</t>
    </rPh>
    <phoneticPr fontId="2"/>
  </si>
  <si>
    <t>説明</t>
    <rPh sb="0" eb="2">
      <t>セツメイ</t>
    </rPh>
    <phoneticPr fontId="2"/>
  </si>
  <si>
    <t>路線番号</t>
    <rPh sb="0" eb="2">
      <t>ロセン</t>
    </rPh>
    <rPh sb="2" eb="4">
      <t>バンゴウ</t>
    </rPh>
    <phoneticPr fontId="2"/>
  </si>
  <si>
    <t>4桁の数値のみ、0001～9999</t>
    <rPh sb="1" eb="2">
      <t>ケタ</t>
    </rPh>
    <rPh sb="3" eb="5">
      <t>スウチ</t>
    </rPh>
    <phoneticPr fontId="2"/>
  </si>
  <si>
    <t>メッシュ</t>
    <phoneticPr fontId="2"/>
  </si>
  <si>
    <t>プルダウン選択</t>
    <rPh sb="5" eb="7">
      <t>センタク</t>
    </rPh>
    <phoneticPr fontId="2"/>
  </si>
  <si>
    <t>作業区分</t>
    <rPh sb="0" eb="2">
      <t>サギョウ</t>
    </rPh>
    <rPh sb="2" eb="4">
      <t>クブン</t>
    </rPh>
    <phoneticPr fontId="2"/>
  </si>
  <si>
    <t>作業番号</t>
    <rPh sb="0" eb="2">
      <t>サギョウ</t>
    </rPh>
    <rPh sb="2" eb="4">
      <t>バンゴウ</t>
    </rPh>
    <phoneticPr fontId="2"/>
  </si>
  <si>
    <t>3桁の数値のみ、001～999</t>
    <rPh sb="1" eb="2">
      <t>ケタ</t>
    </rPh>
    <rPh sb="3" eb="4">
      <t>スウ</t>
    </rPh>
    <rPh sb="4" eb="5">
      <t>アタイ</t>
    </rPh>
    <phoneticPr fontId="2"/>
  </si>
  <si>
    <t>数値のみ、1～99999</t>
    <rPh sb="0" eb="1">
      <t>スウ</t>
    </rPh>
    <phoneticPr fontId="2"/>
  </si>
  <si>
    <t>調査年度（西暦）</t>
    <rPh sb="0" eb="4">
      <t>チョウサネンド</t>
    </rPh>
    <rPh sb="5" eb="7">
      <t>セイレキ</t>
    </rPh>
    <phoneticPr fontId="2"/>
  </si>
  <si>
    <t>数値のみ、1900～2100</t>
    <rPh sb="0" eb="1">
      <t>スウ</t>
    </rPh>
    <phoneticPr fontId="2"/>
  </si>
  <si>
    <t>異常有</t>
    <rPh sb="0" eb="2">
      <t>イジョウ</t>
    </rPh>
    <rPh sb="2" eb="3">
      <t>アリ</t>
    </rPh>
    <phoneticPr fontId="2"/>
  </si>
  <si>
    <t>調整部</t>
    <phoneticPr fontId="2"/>
  </si>
  <si>
    <t>高さ(m)</t>
    <phoneticPr fontId="2"/>
  </si>
  <si>
    <t>A,B</t>
    <phoneticPr fontId="2"/>
  </si>
  <si>
    <t>1桁の数値のみ、0～9</t>
    <rPh sb="1" eb="2">
      <t>ケタ</t>
    </rPh>
    <rPh sb="3" eb="4">
      <t>スウ</t>
    </rPh>
    <phoneticPr fontId="2"/>
  </si>
  <si>
    <t>編集不可（自動計算）</t>
    <rPh sb="0" eb="2">
      <t>ヘンシュウ</t>
    </rPh>
    <rPh sb="2" eb="4">
      <t>フカ</t>
    </rPh>
    <rPh sb="5" eb="7">
      <t>ジドウ</t>
    </rPh>
    <rPh sb="7" eb="9">
      <t>ケイサン</t>
    </rPh>
    <phoneticPr fontId="2"/>
  </si>
  <si>
    <t>足掛金物</t>
    <phoneticPr fontId="2"/>
  </si>
  <si>
    <t>総本数</t>
    <rPh sb="0" eb="3">
      <t>ソウホンスウ</t>
    </rPh>
    <phoneticPr fontId="2"/>
  </si>
  <si>
    <t>異常有数</t>
    <rPh sb="0" eb="2">
      <t>イジョウ</t>
    </rPh>
    <rPh sb="2" eb="3">
      <t>アリ</t>
    </rPh>
    <rPh sb="3" eb="4">
      <t>カズ</t>
    </rPh>
    <phoneticPr fontId="2"/>
  </si>
  <si>
    <t>異常無数</t>
    <rPh sb="0" eb="2">
      <t>イジョウ</t>
    </rPh>
    <rPh sb="2" eb="3">
      <t>ナシ</t>
    </rPh>
    <rPh sb="3" eb="4">
      <t>カズ</t>
    </rPh>
    <phoneticPr fontId="2"/>
  </si>
  <si>
    <t>道路管理者の種別</t>
  </si>
  <si>
    <t>車道～その他</t>
    <rPh sb="0" eb="2">
      <t>シャドウ</t>
    </rPh>
    <rPh sb="5" eb="6">
      <t>タ</t>
    </rPh>
    <phoneticPr fontId="2"/>
  </si>
  <si>
    <t>深さ</t>
    <rPh sb="0" eb="1">
      <t>フカ</t>
    </rPh>
    <phoneticPr fontId="2"/>
  </si>
  <si>
    <t>写真番号</t>
    <rPh sb="0" eb="2">
      <t>シャシン</t>
    </rPh>
    <rPh sb="2" eb="4">
      <t>バンゴウ</t>
    </rPh>
    <phoneticPr fontId="2"/>
  </si>
  <si>
    <t>小数点入力可能な数値のみ、0～10</t>
    <rPh sb="0" eb="3">
      <t>ショウスウテン</t>
    </rPh>
    <rPh sb="3" eb="5">
      <t>ニュウリョク</t>
    </rPh>
    <rPh sb="5" eb="7">
      <t>カノウ</t>
    </rPh>
    <rPh sb="8" eb="9">
      <t>スウ</t>
    </rPh>
    <phoneticPr fontId="2"/>
  </si>
  <si>
    <t>小数点入力可能な数値のみ、0～50</t>
    <rPh sb="0" eb="3">
      <t>ショウスウテン</t>
    </rPh>
    <rPh sb="3" eb="5">
      <t>ニュウリョク</t>
    </rPh>
    <rPh sb="5" eb="7">
      <t>カノウ</t>
    </rPh>
    <rPh sb="8" eb="9">
      <t>スウ</t>
    </rPh>
    <phoneticPr fontId="2"/>
  </si>
  <si>
    <t>コン蓋～角蓋</t>
    <rPh sb="4" eb="5">
      <t>カド</t>
    </rPh>
    <rPh sb="5" eb="6">
      <t>フタ</t>
    </rPh>
    <phoneticPr fontId="2"/>
  </si>
  <si>
    <t>プルダウン選択
複数個所のチェックはできない</t>
    <rPh sb="5" eb="7">
      <t>センタク</t>
    </rPh>
    <phoneticPr fontId="2"/>
  </si>
  <si>
    <t>化粧蓋</t>
    <rPh sb="0" eb="2">
      <t>ケショウ</t>
    </rPh>
    <rPh sb="2" eb="3">
      <t>フタ</t>
    </rPh>
    <phoneticPr fontId="2"/>
  </si>
  <si>
    <t>GLV</t>
    <phoneticPr fontId="2"/>
  </si>
  <si>
    <t>円形180</t>
  </si>
  <si>
    <t>矩形120×60</t>
  </si>
  <si>
    <t>矩形120×80</t>
  </si>
  <si>
    <t>矩形120×90</t>
  </si>
  <si>
    <t>特殊</t>
  </si>
  <si>
    <t>1B</t>
    <phoneticPr fontId="2"/>
  </si>
  <si>
    <t>1C</t>
    <phoneticPr fontId="2"/>
  </si>
  <si>
    <t>1D</t>
    <phoneticPr fontId="2"/>
  </si>
  <si>
    <t>2A</t>
  </si>
  <si>
    <t>2B</t>
  </si>
  <si>
    <t>2C</t>
  </si>
  <si>
    <t>2D</t>
  </si>
  <si>
    <t>3A</t>
  </si>
  <si>
    <t>3B</t>
  </si>
  <si>
    <t>3C</t>
  </si>
  <si>
    <t>3D</t>
  </si>
  <si>
    <t>4A</t>
  </si>
  <si>
    <t>4B</t>
  </si>
  <si>
    <t>4C</t>
  </si>
  <si>
    <t>4D</t>
  </si>
  <si>
    <t>1A</t>
  </si>
  <si>
    <t>楕円120×90</t>
    <phoneticPr fontId="2"/>
  </si>
  <si>
    <t>作業</t>
    <phoneticPr fontId="2"/>
  </si>
  <si>
    <t>セル色の説明</t>
    <rPh sb="2" eb="3">
      <t>イロ</t>
    </rPh>
    <rPh sb="4" eb="6">
      <t>セツメイ</t>
    </rPh>
    <phoneticPr fontId="2"/>
  </si>
  <si>
    <t>黄色セルは「人孔用調査集計表　様式-3」より追加した項目です
水色セルは自動計算のため入力できないセルです</t>
    <rPh sb="0" eb="2">
      <t>キイロ</t>
    </rPh>
    <rPh sb="15" eb="17">
      <t>ヨウシキ</t>
    </rPh>
    <rPh sb="22" eb="24">
      <t>ツイカ</t>
    </rPh>
    <rPh sb="26" eb="28">
      <t>コウモク</t>
    </rPh>
    <rPh sb="31" eb="33">
      <t>ミズイロ</t>
    </rPh>
    <rPh sb="36" eb="38">
      <t>ジドウ</t>
    </rPh>
    <rPh sb="38" eb="40">
      <t>ケイサン</t>
    </rPh>
    <rPh sb="43" eb="45">
      <t>ニュウリョク</t>
    </rPh>
    <phoneticPr fontId="2"/>
  </si>
  <si>
    <t>各セルに入力できる値</t>
    <rPh sb="0" eb="1">
      <t>カク</t>
    </rPh>
    <rPh sb="4" eb="6">
      <t>ニュウリョク</t>
    </rPh>
    <rPh sb="9" eb="10">
      <t>アタイ</t>
    </rPh>
    <phoneticPr fontId="2"/>
  </si>
  <si>
    <t>シート「入力制限について」に説明があるので参照してください</t>
    <rPh sb="4" eb="6">
      <t>ニュウリョク</t>
    </rPh>
    <rPh sb="6" eb="8">
      <t>セイゲン</t>
    </rPh>
    <rPh sb="14" eb="16">
      <t>セツメイ</t>
    </rPh>
    <rPh sb="21" eb="23">
      <t>サンショウ</t>
    </rPh>
    <phoneticPr fontId="2"/>
  </si>
  <si>
    <t>プルダウンメニューの選択項目</t>
    <rPh sb="10" eb="12">
      <t>センタク</t>
    </rPh>
    <rPh sb="12" eb="14">
      <t>コウモク</t>
    </rPh>
    <phoneticPr fontId="2"/>
  </si>
  <si>
    <t>シート保護について</t>
    <rPh sb="3" eb="5">
      <t>ホゴ</t>
    </rPh>
    <phoneticPr fontId="2"/>
  </si>
  <si>
    <t>調査表フォーマットの説明</t>
    <rPh sb="0" eb="3">
      <t>チョウサヒョウ</t>
    </rPh>
    <rPh sb="10" eb="12">
      <t>セツメイ</t>
    </rPh>
    <phoneticPr fontId="2"/>
  </si>
  <si>
    <t>No.</t>
    <phoneticPr fontId="2"/>
  </si>
  <si>
    <t>概要</t>
    <rPh sb="0" eb="2">
      <t>ガイヨウ</t>
    </rPh>
    <phoneticPr fontId="2"/>
  </si>
  <si>
    <t>説明</t>
    <rPh sb="0" eb="2">
      <t>セツメイ</t>
    </rPh>
    <phoneticPr fontId="2"/>
  </si>
  <si>
    <t>マクロの利用について</t>
    <rPh sb="4" eb="6">
      <t>リヨウ</t>
    </rPh>
    <phoneticPr fontId="2"/>
  </si>
  <si>
    <t>チェック機能の追加</t>
    <rPh sb="4" eb="6">
      <t>キノウ</t>
    </rPh>
    <rPh sb="7" eb="9">
      <t>ツイカ</t>
    </rPh>
    <phoneticPr fontId="2"/>
  </si>
  <si>
    <t>CSV出力機能の追加</t>
    <rPh sb="3" eb="5">
      <t>シュツリョク</t>
    </rPh>
    <rPh sb="5" eb="7">
      <t>キノウ</t>
    </rPh>
    <rPh sb="8" eb="10">
      <t>ツイカ</t>
    </rPh>
    <phoneticPr fontId="2"/>
  </si>
  <si>
    <t>データ整合性チェックや人孔番号の重複チェックなど、
追加のチェックのため専用の「チェック」ボタンの作成を予定しています。</t>
    <rPh sb="3" eb="6">
      <t>セイゴウセイ</t>
    </rPh>
    <rPh sb="11" eb="15">
      <t>ジンコウバンゴウ</t>
    </rPh>
    <rPh sb="16" eb="18">
      <t>チョウフク</t>
    </rPh>
    <rPh sb="26" eb="28">
      <t>ツイカ</t>
    </rPh>
    <rPh sb="36" eb="38">
      <t>センヨウ</t>
    </rPh>
    <rPh sb="49" eb="51">
      <t>サクセイ</t>
    </rPh>
    <rPh sb="52" eb="54">
      <t>ヨテイ</t>
    </rPh>
    <phoneticPr fontId="2"/>
  </si>
  <si>
    <t>人孔診断情報検索のためのDB追加用に、インポート用のCSVファイルを作成する
「CSV出力」ボタンの作成を予定しています。</t>
    <rPh sb="0" eb="4">
      <t>ジンコウシンダン</t>
    </rPh>
    <rPh sb="4" eb="6">
      <t>ジョウホウ</t>
    </rPh>
    <rPh sb="6" eb="8">
      <t>ケンサク</t>
    </rPh>
    <rPh sb="14" eb="16">
      <t>ツイカ</t>
    </rPh>
    <rPh sb="16" eb="17">
      <t>ヨウ</t>
    </rPh>
    <rPh sb="24" eb="25">
      <t>ヨウ</t>
    </rPh>
    <rPh sb="34" eb="36">
      <t>サクセイ</t>
    </rPh>
    <rPh sb="43" eb="45">
      <t>シュツリョク</t>
    </rPh>
    <rPh sb="50" eb="52">
      <t>サクセイ</t>
    </rPh>
    <rPh sb="53" eb="55">
      <t>ヨテイ</t>
    </rPh>
    <phoneticPr fontId="2"/>
  </si>
  <si>
    <t>本シート以外は「シートの保護」をしています。必要カ所以外は入力できません。
また、行の追加もできません。
現状はパスワード無しで保護していますが、最終版はパスワード付きで保護する予定です。</t>
    <rPh sb="0" eb="1">
      <t>ホン</t>
    </rPh>
    <rPh sb="4" eb="6">
      <t>イガイ</t>
    </rPh>
    <rPh sb="12" eb="14">
      <t>ホゴ</t>
    </rPh>
    <rPh sb="22" eb="24">
      <t>ヒツヨウ</t>
    </rPh>
    <rPh sb="25" eb="26">
      <t>ショ</t>
    </rPh>
    <rPh sb="26" eb="28">
      <t>イガイ</t>
    </rPh>
    <rPh sb="29" eb="31">
      <t>ニュウリョク</t>
    </rPh>
    <rPh sb="41" eb="42">
      <t>ギョウ</t>
    </rPh>
    <rPh sb="43" eb="45">
      <t>ツイカ</t>
    </rPh>
    <rPh sb="53" eb="55">
      <t>ゲンジョウ</t>
    </rPh>
    <rPh sb="61" eb="62">
      <t>ナシ</t>
    </rPh>
    <rPh sb="64" eb="66">
      <t>ホゴ</t>
    </rPh>
    <rPh sb="73" eb="76">
      <t>サイシュウバン</t>
    </rPh>
    <rPh sb="82" eb="83">
      <t>ツ</t>
    </rPh>
    <rPh sb="85" eb="87">
      <t>ホゴ</t>
    </rPh>
    <rPh sb="89" eb="91">
      <t>ヨテイ</t>
    </rPh>
    <phoneticPr fontId="2"/>
  </si>
  <si>
    <t>シート「メニュー一覧」を元にプルダウンメニューを作成していますので参照してください
現状は確認のためシートを表示していますが、最終版はシートを非表示にする予定です。</t>
    <rPh sb="8" eb="10">
      <t>イチラン</t>
    </rPh>
    <rPh sb="12" eb="13">
      <t>モト</t>
    </rPh>
    <rPh sb="24" eb="26">
      <t>サクセイ</t>
    </rPh>
    <rPh sb="33" eb="35">
      <t>サンショウ</t>
    </rPh>
    <rPh sb="42" eb="44">
      <t>ゲンジョウ</t>
    </rPh>
    <rPh sb="45" eb="47">
      <t>カクニン</t>
    </rPh>
    <rPh sb="54" eb="56">
      <t>ヒョウジ</t>
    </rPh>
    <rPh sb="63" eb="66">
      <t>サイシュウバン</t>
    </rPh>
    <rPh sb="71" eb="74">
      <t>ヒヒョウジ</t>
    </rPh>
    <rPh sb="77" eb="79">
      <t>ヨテイ</t>
    </rPh>
    <phoneticPr fontId="2"/>
  </si>
  <si>
    <t>床　版／側　塊／立上り壁</t>
    <phoneticPr fontId="2"/>
  </si>
  <si>
    <t>床版/側塊/立上り壁</t>
    <phoneticPr fontId="2"/>
  </si>
  <si>
    <t>蓋・枠・鎖</t>
    <rPh sb="0" eb="1">
      <t>フタ</t>
    </rPh>
    <rPh sb="2" eb="3">
      <t>ワク</t>
    </rPh>
    <rPh sb="4" eb="5">
      <t>クサリ</t>
    </rPh>
    <phoneticPr fontId="2"/>
  </si>
  <si>
    <t>レンガ</t>
    <phoneticPr fontId="2"/>
  </si>
  <si>
    <t>組立90</t>
    <rPh sb="0" eb="2">
      <t>クミタテ</t>
    </rPh>
    <phoneticPr fontId="2"/>
  </si>
  <si>
    <t>組立120</t>
    <rPh sb="0" eb="2">
      <t>クミタテ</t>
    </rPh>
    <phoneticPr fontId="2"/>
  </si>
  <si>
    <t>組立150</t>
    <rPh sb="0" eb="2">
      <t>クミタテ</t>
    </rPh>
    <phoneticPr fontId="2"/>
  </si>
  <si>
    <t>組立180</t>
    <rPh sb="0" eb="2">
      <t>クミタテ</t>
    </rPh>
    <phoneticPr fontId="2"/>
  </si>
  <si>
    <t>組立200</t>
    <rPh sb="0" eb="2">
      <t>クミタテ</t>
    </rPh>
    <phoneticPr fontId="2"/>
  </si>
  <si>
    <t>組立220</t>
    <rPh sb="0" eb="2">
      <t>クミタテ</t>
    </rPh>
    <phoneticPr fontId="2"/>
  </si>
  <si>
    <t>組立90×60</t>
    <rPh sb="0" eb="2">
      <t>クミタテ</t>
    </rPh>
    <phoneticPr fontId="2"/>
  </si>
  <si>
    <t>組立120×60</t>
    <rPh sb="0" eb="2">
      <t>クミタテ</t>
    </rPh>
    <phoneticPr fontId="2"/>
  </si>
  <si>
    <t>組立120×80</t>
    <rPh sb="0" eb="2">
      <t>クミタテ</t>
    </rPh>
    <phoneticPr fontId="2"/>
  </si>
  <si>
    <t>組立120×90</t>
    <rPh sb="0" eb="2">
      <t>クミタテ</t>
    </rPh>
    <phoneticPr fontId="2"/>
  </si>
  <si>
    <t>その他</t>
    <rPh sb="2" eb="3">
      <t>タ</t>
    </rPh>
    <phoneticPr fontId="2"/>
  </si>
  <si>
    <t>国</t>
    <rPh sb="0" eb="1">
      <t>クニ</t>
    </rPh>
    <phoneticPr fontId="2"/>
  </si>
  <si>
    <t>都</t>
    <rPh sb="0" eb="1">
      <t>ト</t>
    </rPh>
    <phoneticPr fontId="2"/>
  </si>
  <si>
    <t>区</t>
  </si>
  <si>
    <t>区</t>
    <rPh sb="0" eb="1">
      <t>ク</t>
    </rPh>
    <phoneticPr fontId="2"/>
  </si>
  <si>
    <t>内副管</t>
    <rPh sb="0" eb="1">
      <t>ウチ</t>
    </rPh>
    <rPh sb="1" eb="3">
      <t>フクカン</t>
    </rPh>
    <phoneticPr fontId="2"/>
  </si>
  <si>
    <t>外副管</t>
    <rPh sb="0" eb="1">
      <t>ソト</t>
    </rPh>
    <rPh sb="1" eb="2">
      <t>フク</t>
    </rPh>
    <rPh sb="2" eb="3">
      <t>カン</t>
    </rPh>
    <phoneticPr fontId="2"/>
  </si>
  <si>
    <t>本数</t>
    <rPh sb="0" eb="2">
      <t>ホンスウ</t>
    </rPh>
    <phoneticPr fontId="2"/>
  </si>
  <si>
    <t>旧標</t>
    <rPh sb="0" eb="1">
      <t>キュウ</t>
    </rPh>
    <rPh sb="1" eb="2">
      <t>ヒョウ</t>
    </rPh>
    <phoneticPr fontId="2"/>
  </si>
  <si>
    <t>旧都</t>
    <rPh sb="0" eb="1">
      <t>キュウ</t>
    </rPh>
    <rPh sb="1" eb="2">
      <t>ト</t>
    </rPh>
    <phoneticPr fontId="2"/>
  </si>
  <si>
    <t>旧蓋</t>
    <rPh sb="0" eb="1">
      <t>キュウ</t>
    </rPh>
    <rPh sb="1" eb="2">
      <t>フタ</t>
    </rPh>
    <phoneticPr fontId="2"/>
  </si>
  <si>
    <t>圧力蓋</t>
    <rPh sb="0" eb="2">
      <t>アツリョク</t>
    </rPh>
    <rPh sb="2" eb="3">
      <t>フタ</t>
    </rPh>
    <phoneticPr fontId="2"/>
  </si>
  <si>
    <t>化粧蓋</t>
    <rPh sb="0" eb="2">
      <t>ケショウ</t>
    </rPh>
    <rPh sb="2" eb="3">
      <t>フタ</t>
    </rPh>
    <phoneticPr fontId="2"/>
  </si>
  <si>
    <t>GLV</t>
    <phoneticPr fontId="2"/>
  </si>
  <si>
    <t>旧標</t>
    <rPh sb="0" eb="1">
      <t>キュウ</t>
    </rPh>
    <rPh sb="1" eb="2">
      <t>シルベ</t>
    </rPh>
    <phoneticPr fontId="2"/>
  </si>
  <si>
    <t>床　版／側　塊／立上り壁／レンガ造</t>
    <rPh sb="16" eb="17">
      <t>ツクリ</t>
    </rPh>
    <phoneticPr fontId="2"/>
  </si>
  <si>
    <t>内副管</t>
    <rPh sb="0" eb="1">
      <t>ウチ</t>
    </rPh>
    <rPh sb="1" eb="2">
      <t>フク</t>
    </rPh>
    <rPh sb="2" eb="3">
      <t>カン</t>
    </rPh>
    <phoneticPr fontId="2"/>
  </si>
  <si>
    <t>○</t>
    <phoneticPr fontId="2"/>
  </si>
  <si>
    <t>○</t>
    <phoneticPr fontId="2"/>
  </si>
  <si>
    <t>○</t>
  </si>
  <si>
    <t>プルダウン選択、異常が有る場合のみ○にする</t>
    <rPh sb="5" eb="7">
      <t>センタク</t>
    </rPh>
    <rPh sb="8" eb="10">
      <t>イジョウ</t>
    </rPh>
    <rPh sb="11" eb="12">
      <t>ア</t>
    </rPh>
    <rPh sb="13" eb="15">
      <t>バアイ</t>
    </rPh>
    <phoneticPr fontId="2"/>
  </si>
  <si>
    <t>副管</t>
    <rPh sb="0" eb="2">
      <t>フクカン</t>
    </rPh>
    <phoneticPr fontId="2"/>
  </si>
  <si>
    <t>内副管～外副管</t>
    <rPh sb="0" eb="1">
      <t>ウチ</t>
    </rPh>
    <rPh sb="1" eb="3">
      <t>フクカン</t>
    </rPh>
    <rPh sb="4" eb="7">
      <t>ソトフクカン</t>
    </rPh>
    <phoneticPr fontId="2"/>
  </si>
  <si>
    <t>1710</t>
    <phoneticPr fontId="2"/>
  </si>
  <si>
    <t>数値のみ、1～99</t>
    <rPh sb="0" eb="1">
      <t>スウ</t>
    </rPh>
    <phoneticPr fontId="2"/>
  </si>
  <si>
    <t>1カ所しか選択できない（ラジオボタンの様な動き）等、入力補助機能をマクロで作成しています。
入力時はマクロを有効にしてください。</t>
    <rPh sb="2" eb="3">
      <t>ショ</t>
    </rPh>
    <rPh sb="5" eb="7">
      <t>センタク</t>
    </rPh>
    <rPh sb="19" eb="20">
      <t>ヨウ</t>
    </rPh>
    <rPh sb="21" eb="22">
      <t>ウゴ</t>
    </rPh>
    <rPh sb="24" eb="25">
      <t>ナド</t>
    </rPh>
    <rPh sb="26" eb="28">
      <t>ニュウリョク</t>
    </rPh>
    <rPh sb="28" eb="30">
      <t>ホジョ</t>
    </rPh>
    <rPh sb="30" eb="32">
      <t>キノウ</t>
    </rPh>
    <rPh sb="37" eb="39">
      <t>サクセイ</t>
    </rPh>
    <rPh sb="46" eb="49">
      <t>ニュウリョクジ</t>
    </rPh>
    <rPh sb="54" eb="56">
      <t>ユウコウ</t>
    </rPh>
    <phoneticPr fontId="2"/>
  </si>
  <si>
    <t>1～2</t>
    <phoneticPr fontId="2"/>
  </si>
  <si>
    <t>1711</t>
    <phoneticPr fontId="2"/>
  </si>
  <si>
    <t>1712</t>
    <phoneticPr fontId="2"/>
  </si>
  <si>
    <t>西一</t>
  </si>
  <si>
    <t>レンガ</t>
  </si>
  <si>
    <t>2～3</t>
    <phoneticPr fontId="2"/>
  </si>
  <si>
    <t>3～4</t>
    <phoneticPr fontId="2"/>
  </si>
  <si>
    <t>4～5</t>
    <phoneticPr fontId="2"/>
  </si>
  <si>
    <t>5～6</t>
    <phoneticPr fontId="2"/>
  </si>
  <si>
    <r>
      <t xml:space="preserve">調査
年度
</t>
    </r>
    <r>
      <rPr>
        <sz val="9"/>
        <color theme="1"/>
        <rFont val="ＭＳ Ｐゴシック"/>
        <family val="3"/>
        <charset val="128"/>
      </rPr>
      <t>(西暦)</t>
    </r>
    <rPh sb="0" eb="2">
      <t>チョウサ</t>
    </rPh>
    <rPh sb="3" eb="5">
      <t>ネンド</t>
    </rPh>
    <rPh sb="7" eb="9">
      <t>セイレキ</t>
    </rPh>
    <phoneticPr fontId="2"/>
  </si>
  <si>
    <t>文字列、最大4文字</t>
    <rPh sb="0" eb="3">
      <t>モジレツ</t>
    </rPh>
    <rPh sb="4" eb="6">
      <t>サイダイ</t>
    </rPh>
    <rPh sb="7" eb="9">
      <t>モジ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</si>
</sst>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"/>
    <numFmt numFmtId="177" formatCode="0.00_ "/>
    <numFmt numFmtId="178" formatCode="000"/>
  </numFmts>
  <fonts count="18"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2"/>
      <charset val="128"/>
    </font>
    <font>
      <sz val="11"/>
      <color rgb="FF00B050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1" fillId="0" borderId="0"/>
  </cellStyleXfs>
  <cellXfs count="254">
    <xf numFmtId="0" fontId="0" fillId="0" borderId="0" xfId="0">
      <alignment vertical="center"/>
    </xf>
    <xf numFmtId="0" fontId="0" fillId="2" borderId="1" xfId="0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0" fontId="0" fillId="2" borderId="6" xfId="0" applyFill="1" applyBorder="1" applyAlignment="1">
      <alignment vertical="center" shrinkToFit="1"/>
    </xf>
    <xf numFmtId="0" fontId="7" fillId="2" borderId="1" xfId="0" applyFont="1" applyFill="1" applyBorder="1" applyAlignment="1">
      <alignment horizontal="centerContinuous" vertical="center"/>
    </xf>
    <xf numFmtId="0" fontId="8" fillId="2" borderId="1" xfId="0" applyFont="1" applyFill="1" applyBorder="1" applyAlignment="1">
      <alignment horizontal="centerContinuous" vertical="center"/>
    </xf>
    <xf numFmtId="0" fontId="1" fillId="2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0" fillId="2" borderId="15" xfId="0" applyFill="1" applyBorder="1" applyAlignment="1">
      <alignment vertical="center" shrinkToFit="1"/>
    </xf>
    <xf numFmtId="0" fontId="0" fillId="4" borderId="1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shrinkToFit="1"/>
    </xf>
    <xf numFmtId="0" fontId="14" fillId="0" borderId="0" xfId="0" applyFont="1" applyFill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11" fillId="0" borderId="0" xfId="2" applyFont="1" applyFill="1" applyBorder="1" applyAlignment="1">
      <alignment shrinkToFit="1"/>
    </xf>
    <xf numFmtId="0" fontId="0" fillId="0" borderId="0" xfId="0" applyProtection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 shrinkToFit="1"/>
    </xf>
    <xf numFmtId="0" fontId="14" fillId="0" borderId="24" xfId="0" applyFont="1" applyFill="1" applyBorder="1" applyAlignment="1">
      <alignment vertical="center" shrinkToFit="1"/>
    </xf>
    <xf numFmtId="0" fontId="0" fillId="0" borderId="26" xfId="0" applyFont="1" applyFill="1" applyBorder="1" applyAlignment="1">
      <alignment vertical="center" shrinkToFit="1"/>
    </xf>
    <xf numFmtId="0" fontId="14" fillId="0" borderId="27" xfId="0" applyFont="1" applyFill="1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11" fillId="0" borderId="23" xfId="2" applyFont="1" applyFill="1" applyBorder="1" applyAlignment="1">
      <alignment shrinkToFit="1"/>
    </xf>
    <xf numFmtId="0" fontId="11" fillId="0" borderId="24" xfId="2" applyFont="1" applyFill="1" applyBorder="1" applyAlignment="1">
      <alignment shrinkToFit="1"/>
    </xf>
    <xf numFmtId="0" fontId="11" fillId="0" borderId="25" xfId="2" applyFont="1" applyFill="1" applyBorder="1" applyAlignment="1">
      <alignment shrinkToFit="1"/>
    </xf>
    <xf numFmtId="0" fontId="11" fillId="0" borderId="26" xfId="2" applyFont="1" applyFill="1" applyBorder="1" applyAlignment="1">
      <alignment shrinkToFit="1"/>
    </xf>
    <xf numFmtId="0" fontId="11" fillId="0" borderId="27" xfId="2" applyFont="1" applyFill="1" applyBorder="1" applyAlignment="1">
      <alignment shrinkToFit="1"/>
    </xf>
    <xf numFmtId="0" fontId="0" fillId="0" borderId="25" xfId="0" applyBorder="1" applyAlignment="1">
      <alignment horizontal="left" vertical="center" shrinkToFit="1"/>
    </xf>
    <xf numFmtId="0" fontId="0" fillId="4" borderId="1" xfId="0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11" fillId="0" borderId="28" xfId="2" applyFont="1" applyFill="1" applyBorder="1" applyAlignment="1">
      <alignment shrinkToFit="1"/>
    </xf>
    <xf numFmtId="0" fontId="11" fillId="0" borderId="29" xfId="2" applyFont="1" applyFill="1" applyBorder="1" applyAlignment="1">
      <alignment shrinkToFit="1"/>
    </xf>
    <xf numFmtId="0" fontId="11" fillId="0" borderId="30" xfId="2" applyFont="1" applyFill="1" applyBorder="1" applyAlignment="1">
      <alignment shrinkToFit="1"/>
    </xf>
    <xf numFmtId="0" fontId="0" fillId="2" borderId="33" xfId="0" applyFill="1" applyBorder="1" applyAlignment="1">
      <alignment horizontal="centerContinuous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left" vertical="center" indent="1"/>
    </xf>
    <xf numFmtId="0" fontId="0" fillId="0" borderId="34" xfId="0" applyBorder="1" applyAlignment="1">
      <alignment vertical="center" shrinkToFit="1"/>
    </xf>
    <xf numFmtId="0" fontId="14" fillId="0" borderId="34" xfId="0" applyFont="1" applyFill="1" applyBorder="1" applyAlignment="1">
      <alignment vertical="center" shrinkToFit="1"/>
    </xf>
    <xf numFmtId="0" fontId="14" fillId="0" borderId="35" xfId="0" applyFont="1" applyFill="1" applyBorder="1" applyAlignment="1">
      <alignment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wrapText="1" shrinkToFit="1"/>
    </xf>
    <xf numFmtId="0" fontId="8" fillId="0" borderId="25" xfId="0" applyFont="1" applyFill="1" applyBorder="1" applyAlignment="1">
      <alignment vertical="center" shrinkToFit="1"/>
    </xf>
    <xf numFmtId="0" fontId="14" fillId="0" borderId="25" xfId="0" applyFont="1" applyFill="1" applyBorder="1" applyAlignment="1">
      <alignment vertical="center" shrinkToFit="1"/>
    </xf>
    <xf numFmtId="0" fontId="0" fillId="0" borderId="25" xfId="0" applyFont="1" applyBorder="1" applyAlignment="1">
      <alignment vertical="center" shrinkToFit="1"/>
    </xf>
    <xf numFmtId="0" fontId="0" fillId="4" borderId="15" xfId="0" applyFill="1" applyBorder="1" applyAlignment="1">
      <alignment vertical="center" wrapText="1"/>
    </xf>
    <xf numFmtId="0" fontId="0" fillId="4" borderId="15" xfId="0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14" fillId="5" borderId="41" xfId="0" applyFont="1" applyFill="1" applyBorder="1" applyAlignment="1">
      <alignment horizontal="center" vertical="center" shrinkToFit="1"/>
    </xf>
    <xf numFmtId="0" fontId="14" fillId="5" borderId="11" xfId="0" applyFont="1" applyFill="1" applyBorder="1" applyAlignment="1">
      <alignment horizontal="center" vertical="center" shrinkToFit="1"/>
    </xf>
    <xf numFmtId="176" fontId="14" fillId="5" borderId="11" xfId="0" applyNumberFormat="1" applyFont="1" applyFill="1" applyBorder="1" applyAlignment="1">
      <alignment horizontal="center" vertical="center" shrinkToFit="1"/>
    </xf>
    <xf numFmtId="0" fontId="14" fillId="5" borderId="12" xfId="0" applyFont="1" applyFill="1" applyBorder="1" applyAlignment="1">
      <alignment horizontal="center" vertical="center" shrinkToFit="1"/>
    </xf>
    <xf numFmtId="0" fontId="14" fillId="5" borderId="13" xfId="0" applyFont="1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wrapText="1"/>
    </xf>
    <xf numFmtId="176" fontId="14" fillId="5" borderId="13" xfId="0" applyNumberFormat="1" applyFont="1" applyFill="1" applyBorder="1" applyAlignment="1">
      <alignment horizontal="center" vertical="center" shrinkToFit="1"/>
    </xf>
    <xf numFmtId="176" fontId="14" fillId="5" borderId="12" xfId="0" applyNumberFormat="1" applyFont="1" applyFill="1" applyBorder="1" applyAlignment="1">
      <alignment horizontal="center" vertical="center" shrinkToFit="1"/>
    </xf>
    <xf numFmtId="0" fontId="0" fillId="4" borderId="17" xfId="0" applyFill="1" applyBorder="1" applyAlignment="1">
      <alignment vertical="center" wrapText="1"/>
    </xf>
    <xf numFmtId="0" fontId="0" fillId="4" borderId="25" xfId="0" applyFill="1" applyBorder="1" applyAlignment="1">
      <alignment horizontal="center" vertical="center" wrapText="1"/>
    </xf>
    <xf numFmtId="176" fontId="14" fillId="5" borderId="41" xfId="0" applyNumberFormat="1" applyFont="1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wrapText="1" shrinkToFit="1"/>
    </xf>
    <xf numFmtId="0" fontId="0" fillId="4" borderId="17" xfId="0" applyFill="1" applyBorder="1" applyAlignment="1">
      <alignment horizontal="center" vertical="center" wrapText="1" shrinkToFit="1"/>
    </xf>
    <xf numFmtId="0" fontId="14" fillId="0" borderId="6" xfId="0" applyFont="1" applyBorder="1" applyAlignment="1" applyProtection="1">
      <alignment horizontal="center" vertical="center"/>
      <protection locked="0"/>
    </xf>
    <xf numFmtId="178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14" fillId="0" borderId="6" xfId="0" applyNumberFormat="1" applyFont="1" applyBorder="1" applyAlignment="1" applyProtection="1">
      <alignment horizontal="center" vertical="center"/>
      <protection locked="0"/>
    </xf>
    <xf numFmtId="176" fontId="14" fillId="5" borderId="6" xfId="0" applyNumberFormat="1" applyFont="1" applyFill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178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4" fillId="0" borderId="1" xfId="0" applyNumberFormat="1" applyFont="1" applyBorder="1" applyAlignment="1" applyProtection="1">
      <alignment horizontal="center" vertical="center"/>
      <protection locked="0"/>
    </xf>
    <xf numFmtId="176" fontId="14" fillId="5" borderId="1" xfId="0" applyNumberFormat="1" applyFont="1" applyFill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178" fontId="14" fillId="0" borderId="15" xfId="0" applyNumberFormat="1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 shrinkToFit="1"/>
      <protection locked="0"/>
    </xf>
    <xf numFmtId="0" fontId="14" fillId="0" borderId="15" xfId="0" applyNumberFormat="1" applyFont="1" applyBorder="1" applyAlignment="1" applyProtection="1">
      <alignment horizontal="center" vertical="center"/>
      <protection locked="0"/>
    </xf>
    <xf numFmtId="176" fontId="14" fillId="5" borderId="15" xfId="0" applyNumberFormat="1" applyFont="1" applyFill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59" xfId="0" applyFont="1" applyBorder="1" applyAlignment="1" applyProtection="1">
      <alignment horizontal="center" vertical="center"/>
      <protection locked="0"/>
    </xf>
    <xf numFmtId="0" fontId="14" fillId="5" borderId="60" xfId="0" applyFont="1" applyFill="1" applyBorder="1" applyAlignment="1">
      <alignment horizontal="center" vertical="center" shrinkToFit="1"/>
    </xf>
    <xf numFmtId="49" fontId="0" fillId="0" borderId="5" xfId="0" applyNumberFormat="1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49" fontId="0" fillId="0" borderId="8" xfId="0" applyNumberFormat="1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49" fontId="0" fillId="0" borderId="14" xfId="0" applyNumberFormat="1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 applyProtection="1">
      <alignment horizontal="center" vertical="center" shrinkToFit="1"/>
      <protection locked="0"/>
    </xf>
    <xf numFmtId="0" fontId="14" fillId="0" borderId="14" xfId="0" applyFont="1" applyBorder="1" applyAlignment="1" applyProtection="1">
      <alignment horizontal="center" vertical="center" shrinkToFit="1"/>
      <protection locked="0"/>
    </xf>
    <xf numFmtId="177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7" xfId="0" applyNumberFormat="1" applyFont="1" applyBorder="1" applyAlignment="1" applyProtection="1">
      <alignment horizontal="center" vertical="center"/>
      <protection locked="0"/>
    </xf>
    <xf numFmtId="177" fontId="14" fillId="0" borderId="8" xfId="0" applyNumberFormat="1" applyFont="1" applyBorder="1" applyAlignment="1" applyProtection="1">
      <alignment horizontal="center" vertical="center"/>
      <protection locked="0"/>
    </xf>
    <xf numFmtId="0" fontId="14" fillId="0" borderId="2" xfId="0" applyNumberFormat="1" applyFont="1" applyBorder="1" applyAlignment="1" applyProtection="1">
      <alignment horizontal="center" vertical="center"/>
      <protection locked="0"/>
    </xf>
    <xf numFmtId="177" fontId="14" fillId="0" borderId="14" xfId="0" applyNumberFormat="1" applyFont="1" applyBorder="1" applyAlignment="1" applyProtection="1">
      <alignment horizontal="center" vertical="center"/>
      <protection locked="0"/>
    </xf>
    <xf numFmtId="0" fontId="14" fillId="0" borderId="17" xfId="0" applyNumberFormat="1" applyFont="1" applyBorder="1" applyAlignment="1" applyProtection="1">
      <alignment horizontal="center" vertical="center"/>
      <protection locked="0"/>
    </xf>
    <xf numFmtId="176" fontId="14" fillId="5" borderId="5" xfId="0" applyNumberFormat="1" applyFont="1" applyFill="1" applyBorder="1" applyAlignment="1" applyProtection="1">
      <alignment horizontal="center" vertical="center"/>
    </xf>
    <xf numFmtId="176" fontId="14" fillId="5" borderId="7" xfId="0" applyNumberFormat="1" applyFont="1" applyFill="1" applyBorder="1" applyAlignment="1" applyProtection="1">
      <alignment horizontal="center" vertical="center"/>
    </xf>
    <xf numFmtId="176" fontId="14" fillId="5" borderId="8" xfId="0" applyNumberFormat="1" applyFont="1" applyFill="1" applyBorder="1" applyAlignment="1" applyProtection="1">
      <alignment horizontal="center" vertical="center"/>
    </xf>
    <xf numFmtId="176" fontId="14" fillId="5" borderId="2" xfId="0" applyNumberFormat="1" applyFont="1" applyFill="1" applyBorder="1" applyAlignment="1" applyProtection="1">
      <alignment horizontal="center" vertical="center"/>
    </xf>
    <xf numFmtId="176" fontId="14" fillId="5" borderId="14" xfId="0" applyNumberFormat="1" applyFont="1" applyFill="1" applyBorder="1" applyAlignment="1" applyProtection="1">
      <alignment horizontal="center" vertical="center"/>
    </xf>
    <xf numFmtId="176" fontId="14" fillId="5" borderId="17" xfId="0" applyNumberFormat="1" applyFont="1" applyFill="1" applyBorder="1" applyAlignment="1" applyProtection="1">
      <alignment horizontal="center" vertical="center"/>
    </xf>
    <xf numFmtId="0" fontId="14" fillId="5" borderId="61" xfId="0" applyFont="1" applyFill="1" applyBorder="1" applyAlignment="1">
      <alignment horizontal="center" vertical="center" shrinkToFit="1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8" xfId="0" applyNumberFormat="1" applyFont="1" applyBorder="1" applyAlignment="1" applyProtection="1">
      <alignment horizontal="center" vertical="center"/>
      <protection locked="0"/>
    </xf>
    <xf numFmtId="0" fontId="14" fillId="0" borderId="14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177" fontId="14" fillId="0" borderId="7" xfId="0" applyNumberFormat="1" applyFont="1" applyBorder="1" applyAlignment="1" applyProtection="1">
      <alignment horizontal="center" vertical="center"/>
      <protection locked="0"/>
    </xf>
    <xf numFmtId="177" fontId="14" fillId="0" borderId="2" xfId="0" applyNumberFormat="1" applyFont="1" applyBorder="1" applyAlignment="1" applyProtection="1">
      <alignment horizontal="center" vertical="center"/>
      <protection locked="0"/>
    </xf>
    <xf numFmtId="177" fontId="14" fillId="0" borderId="17" xfId="0" applyNumberFormat="1" applyFont="1" applyBorder="1" applyAlignment="1" applyProtection="1">
      <alignment horizontal="center" vertical="center"/>
      <protection locked="0"/>
    </xf>
    <xf numFmtId="0" fontId="14" fillId="0" borderId="29" xfId="0" applyFont="1" applyFill="1" applyBorder="1" applyAlignment="1" applyProtection="1">
      <alignment horizontal="center" vertical="center" wrapText="1"/>
      <protection locked="0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0" fontId="14" fillId="0" borderId="30" xfId="0" applyFont="1" applyFill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 applyProtection="1">
      <alignment horizontal="center" vertical="center" wrapText="1"/>
      <protection locked="0"/>
    </xf>
    <xf numFmtId="0" fontId="14" fillId="0" borderId="25" xfId="0" applyFont="1" applyBorder="1" applyAlignment="1" applyProtection="1">
      <alignment horizontal="center" vertical="center" wrapText="1"/>
      <protection locked="0"/>
    </xf>
    <xf numFmtId="0" fontId="0" fillId="4" borderId="23" xfId="0" applyFont="1" applyFill="1" applyBorder="1" applyAlignment="1">
      <alignment horizontal="center" vertical="center" textRotation="255"/>
    </xf>
    <xf numFmtId="0" fontId="14" fillId="4" borderId="24" xfId="0" applyFont="1" applyFill="1" applyBorder="1" applyAlignment="1">
      <alignment horizontal="center" vertical="center" textRotation="255"/>
    </xf>
    <xf numFmtId="0" fontId="14" fillId="4" borderId="25" xfId="0" applyFont="1" applyFill="1" applyBorder="1" applyAlignment="1">
      <alignment horizontal="center" vertical="center" textRotation="255"/>
    </xf>
    <xf numFmtId="0" fontId="0" fillId="4" borderId="2" xfId="0" applyFont="1" applyFill="1" applyBorder="1" applyAlignment="1">
      <alignment horizontal="center" vertical="center" textRotation="255"/>
    </xf>
    <xf numFmtId="0" fontId="14" fillId="4" borderId="17" xfId="0" applyFont="1" applyFill="1" applyBorder="1" applyAlignment="1">
      <alignment horizontal="center" vertical="center" textRotation="255"/>
    </xf>
    <xf numFmtId="0" fontId="0" fillId="4" borderId="3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48" xfId="0" applyFont="1" applyFill="1" applyBorder="1" applyAlignment="1">
      <alignment horizontal="center" vertical="center" wrapText="1"/>
    </xf>
    <xf numFmtId="0" fontId="0" fillId="4" borderId="49" xfId="0" applyFont="1" applyFill="1" applyBorder="1" applyAlignment="1">
      <alignment horizontal="center" vertical="center" wrapText="1"/>
    </xf>
    <xf numFmtId="0" fontId="0" fillId="4" borderId="50" xfId="0" applyFont="1" applyFill="1" applyBorder="1" applyAlignment="1">
      <alignment horizontal="center" vertical="center" wrapText="1"/>
    </xf>
    <xf numFmtId="0" fontId="0" fillId="4" borderId="36" xfId="0" applyFont="1" applyFill="1" applyBorder="1" applyAlignment="1">
      <alignment horizontal="center" vertical="center" wrapText="1"/>
    </xf>
    <xf numFmtId="0" fontId="0" fillId="4" borderId="40" xfId="0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3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0" fillId="4" borderId="51" xfId="0" applyFont="1" applyFill="1" applyBorder="1" applyAlignment="1">
      <alignment horizontal="center" vertical="center" wrapText="1"/>
    </xf>
    <xf numFmtId="0" fontId="0" fillId="4" borderId="52" xfId="0" applyFont="1" applyFill="1" applyBorder="1" applyAlignment="1">
      <alignment horizontal="center" vertical="center" wrapText="1"/>
    </xf>
    <xf numFmtId="0" fontId="0" fillId="4" borderId="53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/>
    </xf>
    <xf numFmtId="0" fontId="17" fillId="4" borderId="57" xfId="0" applyFont="1" applyFill="1" applyBorder="1" applyAlignment="1">
      <alignment horizontal="center" vertical="center" wrapText="1"/>
    </xf>
    <xf numFmtId="0" fontId="16" fillId="4" borderId="58" xfId="0" applyFont="1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 shrinkToFit="1"/>
    </xf>
    <xf numFmtId="0" fontId="14" fillId="5" borderId="11" xfId="0" applyFont="1" applyFill="1" applyBorder="1" applyAlignment="1">
      <alignment horizontal="center" vertical="center" shrinkToFit="1"/>
    </xf>
    <xf numFmtId="0" fontId="14" fillId="5" borderId="13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textRotation="255" wrapText="1"/>
    </xf>
    <xf numFmtId="0" fontId="8" fillId="4" borderId="15" xfId="0" applyFont="1" applyFill="1" applyBorder="1" applyAlignment="1">
      <alignment horizontal="center" vertical="center" textRotation="255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textRotation="255" wrapText="1"/>
    </xf>
    <xf numFmtId="0" fontId="8" fillId="4" borderId="14" xfId="0" applyFont="1" applyFill="1" applyBorder="1" applyAlignment="1">
      <alignment horizontal="center" vertical="center" textRotation="255" wrapText="1"/>
    </xf>
    <xf numFmtId="0" fontId="1" fillId="4" borderId="46" xfId="0" applyFont="1" applyFill="1" applyBorder="1" applyAlignment="1">
      <alignment horizontal="center" vertical="center"/>
    </xf>
    <xf numFmtId="0" fontId="1" fillId="4" borderId="50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53" xfId="0" applyFont="1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7" fillId="4" borderId="54" xfId="0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</cellXfs>
  <cellStyles count="3">
    <cellStyle name="標準" xfId="0" builtinId="0"/>
    <cellStyle name="標準 5" xfId="1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9"/>
    <pageSetUpPr fitToPage="1"/>
  </sheetPr>
  <dimension ref="A1:BI19"/>
  <sheetViews>
    <sheetView tabSelected="1" view="pageLayout" topLeftCell="I1" zoomScale="70" zoomScaleNormal="70" zoomScaleSheetLayoutView="70" zoomScalePageLayoutView="70" workbookViewId="0">
      <selection activeCell="M7" sqref="M7"/>
    </sheetView>
  </sheetViews>
  <sheetFormatPr defaultRowHeight="30" customHeight="1"/>
  <cols>
    <col min="1" max="2" width="5.44140625" customWidth="1"/>
    <col min="3" max="3" width="3.44140625" customWidth="1"/>
    <col min="4" max="4" width="4.33203125" customWidth="1"/>
    <col min="5" max="5" width="2.44140625" customWidth="1"/>
    <col min="6" max="6" width="6.77734375" customWidth="1"/>
    <col min="7" max="8" width="5.77734375" customWidth="1"/>
    <col min="9" max="9" width="6.77734375" customWidth="1"/>
    <col min="10" max="10" width="5.44140625" customWidth="1"/>
    <col min="11" max="15" width="6.77734375" customWidth="1"/>
    <col min="16" max="16" width="3.44140625" customWidth="1"/>
    <col min="17" max="17" width="5.44140625" customWidth="1"/>
    <col min="18" max="40" width="3.44140625" customWidth="1"/>
    <col min="41" max="43" width="3.77734375" customWidth="1"/>
    <col min="44" max="51" width="4.88671875" customWidth="1"/>
    <col min="52" max="52" width="6.77734375" customWidth="1"/>
    <col min="53" max="57" width="3.44140625" customWidth="1"/>
    <col min="58" max="58" width="11.6640625" customWidth="1"/>
    <col min="59" max="60" width="6.77734375" customWidth="1"/>
    <col min="61" max="61" width="20.77734375" customWidth="1"/>
  </cols>
  <sheetData>
    <row r="1" spans="1:61" ht="25.05" customHeight="1">
      <c r="A1" s="147" t="s">
        <v>93</v>
      </c>
      <c r="B1" s="166" t="s">
        <v>0</v>
      </c>
      <c r="C1" s="167"/>
      <c r="D1" s="167"/>
      <c r="E1" s="168"/>
      <c r="F1" s="154" t="s">
        <v>45</v>
      </c>
      <c r="G1" s="157" t="s">
        <v>76</v>
      </c>
      <c r="H1" s="157" t="s">
        <v>47</v>
      </c>
      <c r="I1" s="157" t="s">
        <v>48</v>
      </c>
      <c r="J1" s="175" t="s">
        <v>212</v>
      </c>
      <c r="K1" s="166" t="s">
        <v>165</v>
      </c>
      <c r="L1" s="167"/>
      <c r="M1" s="167"/>
      <c r="N1" s="167"/>
      <c r="O1" s="167"/>
      <c r="P1" s="168"/>
      <c r="Q1" s="182" t="s">
        <v>8</v>
      </c>
      <c r="R1" s="183"/>
      <c r="S1" s="210"/>
      <c r="T1" s="214" t="s">
        <v>192</v>
      </c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8"/>
      <c r="AO1" s="166" t="s">
        <v>20</v>
      </c>
      <c r="AP1" s="167"/>
      <c r="AQ1" s="168"/>
      <c r="AR1" s="182" t="s">
        <v>22</v>
      </c>
      <c r="AS1" s="183"/>
      <c r="AT1" s="184"/>
      <c r="AU1" s="180" t="s">
        <v>26</v>
      </c>
      <c r="AV1" s="166" t="s">
        <v>27</v>
      </c>
      <c r="AW1" s="167"/>
      <c r="AX1" s="167"/>
      <c r="AY1" s="168"/>
      <c r="AZ1" s="166" t="s">
        <v>32</v>
      </c>
      <c r="BA1" s="167"/>
      <c r="BB1" s="167"/>
      <c r="BC1" s="167"/>
      <c r="BD1" s="167"/>
      <c r="BE1" s="168"/>
      <c r="BF1" s="166" t="s">
        <v>34</v>
      </c>
      <c r="BG1" s="168"/>
      <c r="BH1" s="172" t="s">
        <v>38</v>
      </c>
      <c r="BI1" s="169" t="s">
        <v>37</v>
      </c>
    </row>
    <row r="2" spans="1:61" ht="25.05" customHeight="1">
      <c r="A2" s="148"/>
      <c r="B2" s="160" t="s">
        <v>3</v>
      </c>
      <c r="C2" s="162" t="s">
        <v>39</v>
      </c>
      <c r="D2" s="164" t="s">
        <v>4</v>
      </c>
      <c r="E2" s="207" t="s">
        <v>5</v>
      </c>
      <c r="F2" s="155"/>
      <c r="G2" s="158"/>
      <c r="H2" s="158"/>
      <c r="I2" s="158"/>
      <c r="J2" s="176"/>
      <c r="K2" s="212" t="s">
        <v>6</v>
      </c>
      <c r="L2" s="190" t="s">
        <v>1</v>
      </c>
      <c r="M2" s="215"/>
      <c r="N2" s="189"/>
      <c r="O2" s="152" t="s">
        <v>2</v>
      </c>
      <c r="P2" s="150" t="s">
        <v>103</v>
      </c>
      <c r="Q2" s="185"/>
      <c r="R2" s="186"/>
      <c r="S2" s="211"/>
      <c r="T2" s="190" t="s">
        <v>12</v>
      </c>
      <c r="U2" s="215"/>
      <c r="V2" s="189"/>
      <c r="W2" s="190" t="s">
        <v>13</v>
      </c>
      <c r="X2" s="215"/>
      <c r="Y2" s="189"/>
      <c r="Z2" s="190" t="s">
        <v>14</v>
      </c>
      <c r="AA2" s="215"/>
      <c r="AB2" s="189"/>
      <c r="AC2" s="190" t="s">
        <v>15</v>
      </c>
      <c r="AD2" s="215"/>
      <c r="AE2" s="189"/>
      <c r="AF2" s="190" t="s">
        <v>16</v>
      </c>
      <c r="AG2" s="215"/>
      <c r="AH2" s="189"/>
      <c r="AI2" s="190" t="s">
        <v>17</v>
      </c>
      <c r="AJ2" s="215"/>
      <c r="AK2" s="189"/>
      <c r="AL2" s="216" t="s">
        <v>18</v>
      </c>
      <c r="AM2" s="217"/>
      <c r="AN2" s="218"/>
      <c r="AO2" s="203" t="s">
        <v>10</v>
      </c>
      <c r="AP2" s="205" t="s">
        <v>11</v>
      </c>
      <c r="AQ2" s="208" t="s">
        <v>19</v>
      </c>
      <c r="AR2" s="185"/>
      <c r="AS2" s="186"/>
      <c r="AT2" s="187"/>
      <c r="AU2" s="181"/>
      <c r="AV2" s="188" t="s">
        <v>193</v>
      </c>
      <c r="AW2" s="189"/>
      <c r="AX2" s="190" t="s">
        <v>183</v>
      </c>
      <c r="AY2" s="191"/>
      <c r="AZ2" s="201" t="s">
        <v>3</v>
      </c>
      <c r="BA2" s="195" t="s">
        <v>28</v>
      </c>
      <c r="BB2" s="197" t="s">
        <v>29</v>
      </c>
      <c r="BC2" s="195" t="s">
        <v>30</v>
      </c>
      <c r="BD2" s="197" t="s">
        <v>31</v>
      </c>
      <c r="BE2" s="199" t="s">
        <v>33</v>
      </c>
      <c r="BF2" s="160" t="s">
        <v>35</v>
      </c>
      <c r="BG2" s="178" t="s">
        <v>36</v>
      </c>
      <c r="BH2" s="173"/>
      <c r="BI2" s="170"/>
    </row>
    <row r="3" spans="1:61" ht="40.049999999999997" customHeight="1" thickBot="1">
      <c r="A3" s="149"/>
      <c r="B3" s="161"/>
      <c r="C3" s="163"/>
      <c r="D3" s="165"/>
      <c r="E3" s="179"/>
      <c r="F3" s="156"/>
      <c r="G3" s="159"/>
      <c r="H3" s="159"/>
      <c r="I3" s="159"/>
      <c r="J3" s="177"/>
      <c r="K3" s="213"/>
      <c r="L3" s="64">
        <v>60</v>
      </c>
      <c r="M3" s="64">
        <v>75</v>
      </c>
      <c r="N3" s="64">
        <v>90</v>
      </c>
      <c r="O3" s="153"/>
      <c r="P3" s="151"/>
      <c r="Q3" s="71" t="s">
        <v>9</v>
      </c>
      <c r="R3" s="42" t="s">
        <v>10</v>
      </c>
      <c r="S3" s="43" t="s">
        <v>11</v>
      </c>
      <c r="T3" s="42" t="s">
        <v>10</v>
      </c>
      <c r="U3" s="43" t="s">
        <v>11</v>
      </c>
      <c r="V3" s="44" t="s">
        <v>19</v>
      </c>
      <c r="W3" s="42" t="s">
        <v>10</v>
      </c>
      <c r="X3" s="43" t="s">
        <v>11</v>
      </c>
      <c r="Y3" s="44" t="s">
        <v>19</v>
      </c>
      <c r="Z3" s="42" t="s">
        <v>10</v>
      </c>
      <c r="AA3" s="43" t="s">
        <v>11</v>
      </c>
      <c r="AB3" s="44" t="s">
        <v>19</v>
      </c>
      <c r="AC3" s="42" t="s">
        <v>10</v>
      </c>
      <c r="AD3" s="43" t="s">
        <v>11</v>
      </c>
      <c r="AE3" s="44" t="s">
        <v>19</v>
      </c>
      <c r="AF3" s="42" t="s">
        <v>10</v>
      </c>
      <c r="AG3" s="43" t="s">
        <v>11</v>
      </c>
      <c r="AH3" s="44" t="s">
        <v>19</v>
      </c>
      <c r="AI3" s="42" t="s">
        <v>10</v>
      </c>
      <c r="AJ3" s="43" t="s">
        <v>11</v>
      </c>
      <c r="AK3" s="44" t="s">
        <v>19</v>
      </c>
      <c r="AL3" s="42" t="s">
        <v>10</v>
      </c>
      <c r="AM3" s="43" t="s">
        <v>11</v>
      </c>
      <c r="AN3" s="65" t="s">
        <v>19</v>
      </c>
      <c r="AO3" s="204"/>
      <c r="AP3" s="206"/>
      <c r="AQ3" s="209"/>
      <c r="AR3" s="71" t="s">
        <v>23</v>
      </c>
      <c r="AS3" s="63" t="s">
        <v>24</v>
      </c>
      <c r="AT3" s="74" t="s">
        <v>25</v>
      </c>
      <c r="AU3" s="75" t="s">
        <v>7</v>
      </c>
      <c r="AV3" s="77" t="s">
        <v>23</v>
      </c>
      <c r="AW3" s="59" t="s">
        <v>103</v>
      </c>
      <c r="AX3" s="59" t="s">
        <v>23</v>
      </c>
      <c r="AY3" s="78" t="s">
        <v>103</v>
      </c>
      <c r="AZ3" s="202"/>
      <c r="BA3" s="196"/>
      <c r="BB3" s="198"/>
      <c r="BC3" s="196"/>
      <c r="BD3" s="198"/>
      <c r="BE3" s="200"/>
      <c r="BF3" s="161"/>
      <c r="BG3" s="179"/>
      <c r="BH3" s="174"/>
      <c r="BI3" s="171"/>
    </row>
    <row r="4" spans="1:61" s="26" customFormat="1" ht="49.95" customHeight="1">
      <c r="A4" s="99">
        <v>1</v>
      </c>
      <c r="B4" s="103" t="s">
        <v>200</v>
      </c>
      <c r="C4" s="79" t="s">
        <v>143</v>
      </c>
      <c r="D4" s="80">
        <v>1</v>
      </c>
      <c r="E4" s="104"/>
      <c r="F4" s="109" t="s">
        <v>63</v>
      </c>
      <c r="G4" s="81" t="s">
        <v>206</v>
      </c>
      <c r="H4" s="81" t="s">
        <v>145</v>
      </c>
      <c r="I4" s="81">
        <v>12345</v>
      </c>
      <c r="J4" s="110">
        <v>2021</v>
      </c>
      <c r="K4" s="115"/>
      <c r="L4" s="82"/>
      <c r="M4" s="82" t="s">
        <v>188</v>
      </c>
      <c r="N4" s="82"/>
      <c r="O4" s="82"/>
      <c r="P4" s="104" t="s">
        <v>196</v>
      </c>
      <c r="Q4" s="118">
        <v>0.12</v>
      </c>
      <c r="R4" s="83">
        <v>1</v>
      </c>
      <c r="S4" s="83"/>
      <c r="T4" s="83">
        <v>1</v>
      </c>
      <c r="U4" s="83">
        <v>1</v>
      </c>
      <c r="V4" s="83"/>
      <c r="W4" s="83"/>
      <c r="X4" s="83">
        <v>6</v>
      </c>
      <c r="Y4" s="83">
        <v>1</v>
      </c>
      <c r="Z4" s="83"/>
      <c r="AA4" s="83">
        <v>1</v>
      </c>
      <c r="AB4" s="83"/>
      <c r="AC4" s="83"/>
      <c r="AD4" s="83"/>
      <c r="AE4" s="83">
        <v>1</v>
      </c>
      <c r="AF4" s="83"/>
      <c r="AG4" s="83">
        <v>2</v>
      </c>
      <c r="AH4" s="83">
        <v>1</v>
      </c>
      <c r="AI4" s="83"/>
      <c r="AJ4" s="83"/>
      <c r="AK4" s="83"/>
      <c r="AL4" s="83">
        <v>2</v>
      </c>
      <c r="AM4" s="83">
        <v>4</v>
      </c>
      <c r="AN4" s="119">
        <v>12</v>
      </c>
      <c r="AO4" s="124">
        <f>R4+T4+W4+Z4+AC4+AF4+AI4+AL4</f>
        <v>4</v>
      </c>
      <c r="AP4" s="84">
        <f>S4+U4+X4+AA4+AD4+AG4+AJ4+AM4</f>
        <v>14</v>
      </c>
      <c r="AQ4" s="125">
        <f>V4+Y4+AB4+AE4+AH4+AK4+AN4</f>
        <v>15</v>
      </c>
      <c r="AR4" s="124">
        <f>AS4+AT4</f>
        <v>6</v>
      </c>
      <c r="AS4" s="83">
        <v>2</v>
      </c>
      <c r="AT4" s="119">
        <v>4</v>
      </c>
      <c r="AU4" s="131"/>
      <c r="AV4" s="134">
        <v>2</v>
      </c>
      <c r="AW4" s="79"/>
      <c r="AX4" s="83">
        <v>2</v>
      </c>
      <c r="AY4" s="110"/>
      <c r="AZ4" s="137" t="s">
        <v>180</v>
      </c>
      <c r="BA4" s="82"/>
      <c r="BB4" s="82"/>
      <c r="BC4" s="79" t="s">
        <v>195</v>
      </c>
      <c r="BD4" s="79" t="s">
        <v>195</v>
      </c>
      <c r="BE4" s="104"/>
      <c r="BF4" s="115" t="s">
        <v>124</v>
      </c>
      <c r="BG4" s="138">
        <v>1.23</v>
      </c>
      <c r="BH4" s="144" t="s">
        <v>203</v>
      </c>
      <c r="BI4" s="141"/>
    </row>
    <row r="5" spans="1:61" s="26" customFormat="1" ht="49.95" customHeight="1">
      <c r="A5" s="100">
        <v>2</v>
      </c>
      <c r="B5" s="105" t="s">
        <v>200</v>
      </c>
      <c r="C5" s="86" t="s">
        <v>143</v>
      </c>
      <c r="D5" s="87">
        <v>2</v>
      </c>
      <c r="E5" s="106"/>
      <c r="F5" s="111" t="s">
        <v>63</v>
      </c>
      <c r="G5" s="88" t="s">
        <v>206</v>
      </c>
      <c r="H5" s="88" t="s">
        <v>145</v>
      </c>
      <c r="I5" s="88">
        <v>12345</v>
      </c>
      <c r="J5" s="112">
        <v>2021</v>
      </c>
      <c r="K5" s="116"/>
      <c r="L5" s="89"/>
      <c r="M5" s="89" t="s">
        <v>186</v>
      </c>
      <c r="N5" s="89"/>
      <c r="O5" s="89"/>
      <c r="P5" s="106" t="s">
        <v>196</v>
      </c>
      <c r="Q5" s="120">
        <v>0.15</v>
      </c>
      <c r="R5" s="90">
        <v>1</v>
      </c>
      <c r="S5" s="90"/>
      <c r="T5" s="90"/>
      <c r="U5" s="90"/>
      <c r="V5" s="90"/>
      <c r="W5" s="90"/>
      <c r="X5" s="90"/>
      <c r="Y5" s="90"/>
      <c r="Z5" s="90"/>
      <c r="AA5" s="90"/>
      <c r="AB5" s="90">
        <v>8</v>
      </c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121"/>
      <c r="AO5" s="126">
        <f t="shared" ref="AO5" si="0">R5+T5+W5+Z5+AC5+AF5+AI5+AL5</f>
        <v>1</v>
      </c>
      <c r="AP5" s="91">
        <f t="shared" ref="AP5:AP6" si="1">S5+U5+X5+AA5+AD5+AG5+AJ5+AM5</f>
        <v>0</v>
      </c>
      <c r="AQ5" s="127">
        <f t="shared" ref="AQ5:AQ6" si="2">V5+Y5+AB5+AE5+AH5+AK5+AN5</f>
        <v>8</v>
      </c>
      <c r="AR5" s="126">
        <f t="shared" ref="AR5:AR6" si="3">AS5+AT5</f>
        <v>6</v>
      </c>
      <c r="AS5" s="90">
        <v>2</v>
      </c>
      <c r="AT5" s="121">
        <v>4</v>
      </c>
      <c r="AU5" s="132" t="s">
        <v>196</v>
      </c>
      <c r="AV5" s="135">
        <v>2</v>
      </c>
      <c r="AW5" s="86"/>
      <c r="AX5" s="90">
        <v>1</v>
      </c>
      <c r="AY5" s="112" t="s">
        <v>196</v>
      </c>
      <c r="AZ5" s="85" t="s">
        <v>180</v>
      </c>
      <c r="BA5" s="89"/>
      <c r="BB5" s="89"/>
      <c r="BC5" s="86" t="s">
        <v>196</v>
      </c>
      <c r="BD5" s="86"/>
      <c r="BE5" s="106"/>
      <c r="BF5" s="116" t="s">
        <v>167</v>
      </c>
      <c r="BG5" s="139">
        <v>1.23</v>
      </c>
      <c r="BH5" s="145" t="s">
        <v>208</v>
      </c>
      <c r="BI5" s="142"/>
    </row>
    <row r="6" spans="1:61" s="26" customFormat="1" ht="49.95" customHeight="1">
      <c r="A6" s="100">
        <v>3</v>
      </c>
      <c r="B6" s="105" t="s">
        <v>200</v>
      </c>
      <c r="C6" s="86" t="s">
        <v>143</v>
      </c>
      <c r="D6" s="87">
        <v>3</v>
      </c>
      <c r="E6" s="106"/>
      <c r="F6" s="111" t="s">
        <v>63</v>
      </c>
      <c r="G6" s="88" t="s">
        <v>206</v>
      </c>
      <c r="H6" s="88" t="s">
        <v>145</v>
      </c>
      <c r="I6" s="88">
        <v>12345</v>
      </c>
      <c r="J6" s="112">
        <v>2021</v>
      </c>
      <c r="K6" s="116"/>
      <c r="L6" s="89" t="s">
        <v>41</v>
      </c>
      <c r="M6" s="89"/>
      <c r="N6" s="89"/>
      <c r="O6" s="89"/>
      <c r="P6" s="106" t="s">
        <v>196</v>
      </c>
      <c r="Q6" s="120">
        <v>0.22</v>
      </c>
      <c r="R6" s="90"/>
      <c r="S6" s="90">
        <v>1</v>
      </c>
      <c r="T6" s="90">
        <v>1</v>
      </c>
      <c r="U6" s="90">
        <v>1</v>
      </c>
      <c r="V6" s="90"/>
      <c r="W6" s="90"/>
      <c r="X6" s="90">
        <v>6</v>
      </c>
      <c r="Y6" s="90">
        <v>1</v>
      </c>
      <c r="Z6" s="90"/>
      <c r="AA6" s="90">
        <v>1</v>
      </c>
      <c r="AB6" s="90"/>
      <c r="AC6" s="90"/>
      <c r="AD6" s="90"/>
      <c r="AE6" s="90">
        <v>1</v>
      </c>
      <c r="AF6" s="90"/>
      <c r="AG6" s="90"/>
      <c r="AH6" s="90"/>
      <c r="AI6" s="90"/>
      <c r="AJ6" s="90"/>
      <c r="AK6" s="90"/>
      <c r="AL6" s="90"/>
      <c r="AM6" s="90"/>
      <c r="AN6" s="121"/>
      <c r="AO6" s="126">
        <f>R6+T6+W6+Z6+AC6+AF6+AI6+AL6</f>
        <v>1</v>
      </c>
      <c r="AP6" s="91">
        <f t="shared" si="1"/>
        <v>9</v>
      </c>
      <c r="AQ6" s="127">
        <f t="shared" si="2"/>
        <v>2</v>
      </c>
      <c r="AR6" s="126">
        <f t="shared" si="3"/>
        <v>6</v>
      </c>
      <c r="AS6" s="90">
        <v>2</v>
      </c>
      <c r="AT6" s="121">
        <v>4</v>
      </c>
      <c r="AU6" s="132"/>
      <c r="AV6" s="135">
        <v>2</v>
      </c>
      <c r="AW6" s="86"/>
      <c r="AX6" s="90"/>
      <c r="AY6" s="112"/>
      <c r="AZ6" s="85" t="s">
        <v>179</v>
      </c>
      <c r="BA6" s="89" t="s">
        <v>196</v>
      </c>
      <c r="BB6" s="89"/>
      <c r="BC6" s="86"/>
      <c r="BD6" s="86"/>
      <c r="BE6" s="106"/>
      <c r="BF6" s="116" t="s">
        <v>88</v>
      </c>
      <c r="BG6" s="139">
        <v>1.23</v>
      </c>
      <c r="BH6" s="145" t="s">
        <v>209</v>
      </c>
      <c r="BI6" s="142"/>
    </row>
    <row r="7" spans="1:61" s="26" customFormat="1" ht="49.95" customHeight="1">
      <c r="A7" s="100">
        <v>4</v>
      </c>
      <c r="B7" s="105" t="s">
        <v>204</v>
      </c>
      <c r="C7" s="86" t="s">
        <v>143</v>
      </c>
      <c r="D7" s="87">
        <v>4</v>
      </c>
      <c r="E7" s="106"/>
      <c r="F7" s="111" t="s">
        <v>63</v>
      </c>
      <c r="G7" s="88" t="s">
        <v>206</v>
      </c>
      <c r="H7" s="88" t="s">
        <v>74</v>
      </c>
      <c r="I7" s="88">
        <v>12345</v>
      </c>
      <c r="J7" s="112">
        <v>2021</v>
      </c>
      <c r="K7" s="116" t="s">
        <v>41</v>
      </c>
      <c r="L7" s="89"/>
      <c r="M7" s="89"/>
      <c r="N7" s="89"/>
      <c r="O7" s="89"/>
      <c r="P7" s="106"/>
      <c r="Q7" s="120">
        <v>0.3</v>
      </c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>
        <v>5</v>
      </c>
      <c r="AL7" s="90"/>
      <c r="AM7" s="90"/>
      <c r="AN7" s="121"/>
      <c r="AO7" s="126">
        <f t="shared" ref="AO7:AO13" si="4">R7+T7+W7+Z7+AC7+AF7+AI7+AL7</f>
        <v>0</v>
      </c>
      <c r="AP7" s="91">
        <f t="shared" ref="AP7:AP13" si="5">S7+U7+X7+AA7+AD7+AG7+AJ7+AM7</f>
        <v>0</v>
      </c>
      <c r="AQ7" s="127">
        <f t="shared" ref="AQ7:AQ13" si="6">V7+Y7+AB7+AE7+AH7+AK7+AN7</f>
        <v>5</v>
      </c>
      <c r="AR7" s="126">
        <f t="shared" ref="AR7:AR13" si="7">AS7+AT7</f>
        <v>4</v>
      </c>
      <c r="AS7" s="90">
        <v>1</v>
      </c>
      <c r="AT7" s="121">
        <v>3</v>
      </c>
      <c r="AU7" s="132"/>
      <c r="AV7" s="135">
        <v>1</v>
      </c>
      <c r="AW7" s="86" t="s">
        <v>196</v>
      </c>
      <c r="AX7" s="90"/>
      <c r="AY7" s="112"/>
      <c r="AZ7" s="85" t="s">
        <v>178</v>
      </c>
      <c r="BA7" s="89" t="s">
        <v>196</v>
      </c>
      <c r="BB7" s="89"/>
      <c r="BC7" s="86"/>
      <c r="BD7" s="86"/>
      <c r="BE7" s="106"/>
      <c r="BF7" s="116" t="s">
        <v>127</v>
      </c>
      <c r="BG7" s="139">
        <v>15.3</v>
      </c>
      <c r="BH7" s="145" t="s">
        <v>210</v>
      </c>
      <c r="BI7" s="142"/>
    </row>
    <row r="8" spans="1:61" s="26" customFormat="1" ht="49.95" customHeight="1">
      <c r="A8" s="100">
        <v>5</v>
      </c>
      <c r="B8" s="105" t="s">
        <v>205</v>
      </c>
      <c r="C8" s="86" t="s">
        <v>143</v>
      </c>
      <c r="D8" s="87">
        <v>5</v>
      </c>
      <c r="E8" s="106"/>
      <c r="F8" s="111" t="s">
        <v>53</v>
      </c>
      <c r="G8" s="88" t="s">
        <v>206</v>
      </c>
      <c r="H8" s="88" t="s">
        <v>75</v>
      </c>
      <c r="I8" s="88">
        <v>12345</v>
      </c>
      <c r="J8" s="112">
        <v>2021</v>
      </c>
      <c r="K8" s="116"/>
      <c r="L8" s="89"/>
      <c r="M8" s="89"/>
      <c r="N8" s="89" t="s">
        <v>41</v>
      </c>
      <c r="O8" s="89"/>
      <c r="P8" s="106"/>
      <c r="Q8" s="120">
        <v>0.18</v>
      </c>
      <c r="R8" s="90"/>
      <c r="S8" s="90"/>
      <c r="T8" s="90"/>
      <c r="U8" s="90">
        <v>1</v>
      </c>
      <c r="V8" s="90"/>
      <c r="W8" s="90"/>
      <c r="X8" s="90"/>
      <c r="Y8" s="90"/>
      <c r="Z8" s="90"/>
      <c r="AA8" s="90">
        <v>1</v>
      </c>
      <c r="AB8" s="90"/>
      <c r="AC8" s="90"/>
      <c r="AD8" s="90"/>
      <c r="AE8" s="90"/>
      <c r="AF8" s="90"/>
      <c r="AG8" s="90">
        <v>1</v>
      </c>
      <c r="AH8" s="90"/>
      <c r="AI8" s="90"/>
      <c r="AJ8" s="90"/>
      <c r="AK8" s="90"/>
      <c r="AL8" s="90"/>
      <c r="AM8" s="90"/>
      <c r="AN8" s="121"/>
      <c r="AO8" s="126">
        <f t="shared" si="4"/>
        <v>0</v>
      </c>
      <c r="AP8" s="91">
        <f t="shared" si="5"/>
        <v>3</v>
      </c>
      <c r="AQ8" s="127">
        <f t="shared" si="6"/>
        <v>0</v>
      </c>
      <c r="AR8" s="126">
        <f t="shared" si="7"/>
        <v>5</v>
      </c>
      <c r="AS8" s="90"/>
      <c r="AT8" s="121">
        <v>5</v>
      </c>
      <c r="AU8" s="132" t="s">
        <v>196</v>
      </c>
      <c r="AV8" s="135"/>
      <c r="AW8" s="86"/>
      <c r="AX8" s="90"/>
      <c r="AY8" s="112"/>
      <c r="AZ8" s="85" t="s">
        <v>177</v>
      </c>
      <c r="BA8" s="89"/>
      <c r="BB8" s="89"/>
      <c r="BC8" s="86"/>
      <c r="BD8" s="86"/>
      <c r="BE8" s="106" t="s">
        <v>196</v>
      </c>
      <c r="BF8" s="116" t="s">
        <v>207</v>
      </c>
      <c r="BG8" s="139">
        <v>2.5</v>
      </c>
      <c r="BH8" s="145" t="s">
        <v>211</v>
      </c>
      <c r="BI8" s="142"/>
    </row>
    <row r="9" spans="1:61" s="26" customFormat="1" ht="49.95" customHeight="1">
      <c r="A9" s="100">
        <v>6</v>
      </c>
      <c r="B9" s="105"/>
      <c r="C9" s="86"/>
      <c r="D9" s="87"/>
      <c r="E9" s="106"/>
      <c r="F9" s="111"/>
      <c r="G9" s="88"/>
      <c r="H9" s="88"/>
      <c r="I9" s="88"/>
      <c r="J9" s="112"/>
      <c r="K9" s="116"/>
      <c r="L9" s="89"/>
      <c r="M9" s="89"/>
      <c r="N9" s="89"/>
      <c r="O9" s="89"/>
      <c r="P9" s="106"/>
      <c r="Q9" s="12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121"/>
      <c r="AO9" s="126">
        <f t="shared" si="4"/>
        <v>0</v>
      </c>
      <c r="AP9" s="91">
        <f t="shared" si="5"/>
        <v>0</v>
      </c>
      <c r="AQ9" s="127">
        <f t="shared" si="6"/>
        <v>0</v>
      </c>
      <c r="AR9" s="126">
        <f t="shared" si="7"/>
        <v>0</v>
      </c>
      <c r="AS9" s="90"/>
      <c r="AT9" s="121"/>
      <c r="AU9" s="132"/>
      <c r="AV9" s="135"/>
      <c r="AW9" s="86"/>
      <c r="AX9" s="90"/>
      <c r="AY9" s="112"/>
      <c r="AZ9" s="85"/>
      <c r="BA9" s="89"/>
      <c r="BB9" s="89"/>
      <c r="BC9" s="86"/>
      <c r="BD9" s="86"/>
      <c r="BE9" s="106"/>
      <c r="BF9" s="116"/>
      <c r="BG9" s="139"/>
      <c r="BH9" s="145"/>
      <c r="BI9" s="142"/>
    </row>
    <row r="10" spans="1:61" s="26" customFormat="1" ht="49.95" customHeight="1">
      <c r="A10" s="100">
        <v>7</v>
      </c>
      <c r="B10" s="105"/>
      <c r="C10" s="86"/>
      <c r="D10" s="87"/>
      <c r="E10" s="106"/>
      <c r="F10" s="111"/>
      <c r="G10" s="88"/>
      <c r="H10" s="88"/>
      <c r="I10" s="88"/>
      <c r="J10" s="112"/>
      <c r="K10" s="116"/>
      <c r="L10" s="89"/>
      <c r="M10" s="89"/>
      <c r="N10" s="89"/>
      <c r="O10" s="89"/>
      <c r="P10" s="106"/>
      <c r="Q10" s="12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121"/>
      <c r="AO10" s="126">
        <f t="shared" si="4"/>
        <v>0</v>
      </c>
      <c r="AP10" s="91">
        <f t="shared" si="5"/>
        <v>0</v>
      </c>
      <c r="AQ10" s="127">
        <f t="shared" si="6"/>
        <v>0</v>
      </c>
      <c r="AR10" s="126">
        <f t="shared" si="7"/>
        <v>0</v>
      </c>
      <c r="AS10" s="90"/>
      <c r="AT10" s="121"/>
      <c r="AU10" s="132"/>
      <c r="AV10" s="135"/>
      <c r="AW10" s="86"/>
      <c r="AX10" s="90"/>
      <c r="AY10" s="112"/>
      <c r="AZ10" s="85"/>
      <c r="BA10" s="89"/>
      <c r="BB10" s="89"/>
      <c r="BC10" s="86"/>
      <c r="BD10" s="86"/>
      <c r="BE10" s="106"/>
      <c r="BF10" s="116"/>
      <c r="BG10" s="139"/>
      <c r="BH10" s="145"/>
      <c r="BI10" s="142"/>
    </row>
    <row r="11" spans="1:61" s="26" customFormat="1" ht="49.95" customHeight="1">
      <c r="A11" s="100">
        <v>8</v>
      </c>
      <c r="B11" s="105"/>
      <c r="C11" s="86"/>
      <c r="D11" s="87"/>
      <c r="E11" s="106"/>
      <c r="F11" s="111"/>
      <c r="G11" s="88"/>
      <c r="H11" s="88"/>
      <c r="I11" s="88"/>
      <c r="J11" s="112"/>
      <c r="K11" s="116"/>
      <c r="L11" s="89"/>
      <c r="M11" s="89"/>
      <c r="N11" s="89"/>
      <c r="O11" s="89"/>
      <c r="P11" s="106"/>
      <c r="Q11" s="12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121"/>
      <c r="AO11" s="126">
        <f t="shared" si="4"/>
        <v>0</v>
      </c>
      <c r="AP11" s="91">
        <f t="shared" si="5"/>
        <v>0</v>
      </c>
      <c r="AQ11" s="127">
        <f t="shared" si="6"/>
        <v>0</v>
      </c>
      <c r="AR11" s="126">
        <f t="shared" si="7"/>
        <v>0</v>
      </c>
      <c r="AS11" s="90"/>
      <c r="AT11" s="121"/>
      <c r="AU11" s="132"/>
      <c r="AV11" s="135"/>
      <c r="AW11" s="86"/>
      <c r="AX11" s="90"/>
      <c r="AY11" s="112"/>
      <c r="AZ11" s="85"/>
      <c r="BA11" s="89"/>
      <c r="BB11" s="89"/>
      <c r="BC11" s="86"/>
      <c r="BD11" s="86"/>
      <c r="BE11" s="106"/>
      <c r="BF11" s="116"/>
      <c r="BG11" s="139"/>
      <c r="BH11" s="145"/>
      <c r="BI11" s="142"/>
    </row>
    <row r="12" spans="1:61" s="26" customFormat="1" ht="49.95" customHeight="1">
      <c r="A12" s="100">
        <v>9</v>
      </c>
      <c r="B12" s="105"/>
      <c r="C12" s="86"/>
      <c r="D12" s="87"/>
      <c r="E12" s="106"/>
      <c r="F12" s="111"/>
      <c r="G12" s="88"/>
      <c r="H12" s="88"/>
      <c r="I12" s="88"/>
      <c r="J12" s="112"/>
      <c r="K12" s="116"/>
      <c r="L12" s="89"/>
      <c r="M12" s="89"/>
      <c r="N12" s="89"/>
      <c r="O12" s="89"/>
      <c r="P12" s="106"/>
      <c r="Q12" s="12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121"/>
      <c r="AO12" s="126">
        <f t="shared" si="4"/>
        <v>0</v>
      </c>
      <c r="AP12" s="91">
        <f t="shared" si="5"/>
        <v>0</v>
      </c>
      <c r="AQ12" s="127">
        <f t="shared" si="6"/>
        <v>0</v>
      </c>
      <c r="AR12" s="126">
        <f t="shared" si="7"/>
        <v>0</v>
      </c>
      <c r="AS12" s="90"/>
      <c r="AT12" s="121"/>
      <c r="AU12" s="132"/>
      <c r="AV12" s="135"/>
      <c r="AW12" s="86"/>
      <c r="AX12" s="90"/>
      <c r="AY12" s="112"/>
      <c r="AZ12" s="85"/>
      <c r="BA12" s="89"/>
      <c r="BB12" s="89"/>
      <c r="BC12" s="86"/>
      <c r="BD12" s="86"/>
      <c r="BE12" s="106"/>
      <c r="BF12" s="116"/>
      <c r="BG12" s="139"/>
      <c r="BH12" s="145"/>
      <c r="BI12" s="142"/>
    </row>
    <row r="13" spans="1:61" s="26" customFormat="1" ht="49.95" customHeight="1">
      <c r="A13" s="100">
        <v>10</v>
      </c>
      <c r="B13" s="105"/>
      <c r="C13" s="86"/>
      <c r="D13" s="87"/>
      <c r="E13" s="106"/>
      <c r="F13" s="111"/>
      <c r="G13" s="88"/>
      <c r="H13" s="88"/>
      <c r="I13" s="88"/>
      <c r="J13" s="112"/>
      <c r="K13" s="116"/>
      <c r="L13" s="89"/>
      <c r="M13" s="89"/>
      <c r="N13" s="89"/>
      <c r="O13" s="89"/>
      <c r="P13" s="106"/>
      <c r="Q13" s="12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121"/>
      <c r="AO13" s="126">
        <f t="shared" si="4"/>
        <v>0</v>
      </c>
      <c r="AP13" s="91">
        <f t="shared" si="5"/>
        <v>0</v>
      </c>
      <c r="AQ13" s="127">
        <f t="shared" si="6"/>
        <v>0</v>
      </c>
      <c r="AR13" s="126">
        <f t="shared" si="7"/>
        <v>0</v>
      </c>
      <c r="AS13" s="90"/>
      <c r="AT13" s="121"/>
      <c r="AU13" s="132"/>
      <c r="AV13" s="135"/>
      <c r="AW13" s="86"/>
      <c r="AX13" s="90"/>
      <c r="AY13" s="112"/>
      <c r="AZ13" s="85"/>
      <c r="BA13" s="89"/>
      <c r="BB13" s="89"/>
      <c r="BC13" s="86"/>
      <c r="BD13" s="86"/>
      <c r="BE13" s="106"/>
      <c r="BF13" s="116"/>
      <c r="BG13" s="139"/>
      <c r="BH13" s="145"/>
      <c r="BI13" s="142"/>
    </row>
    <row r="14" spans="1:61" s="26" customFormat="1" ht="49.95" customHeight="1">
      <c r="A14" s="100">
        <v>11</v>
      </c>
      <c r="B14" s="105"/>
      <c r="C14" s="86"/>
      <c r="D14" s="87"/>
      <c r="E14" s="106"/>
      <c r="F14" s="111"/>
      <c r="G14" s="88"/>
      <c r="H14" s="88"/>
      <c r="I14" s="88"/>
      <c r="J14" s="112"/>
      <c r="K14" s="116"/>
      <c r="L14" s="89"/>
      <c r="M14" s="89"/>
      <c r="N14" s="89"/>
      <c r="O14" s="89"/>
      <c r="P14" s="106"/>
      <c r="Q14" s="12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121"/>
      <c r="AO14" s="126"/>
      <c r="AP14" s="91"/>
      <c r="AQ14" s="127"/>
      <c r="AR14" s="126"/>
      <c r="AS14" s="90"/>
      <c r="AT14" s="121"/>
      <c r="AU14" s="132"/>
      <c r="AV14" s="135"/>
      <c r="AW14" s="86"/>
      <c r="AX14" s="90"/>
      <c r="AY14" s="112"/>
      <c r="AZ14" s="85"/>
      <c r="BA14" s="89"/>
      <c r="BB14" s="89"/>
      <c r="BC14" s="86"/>
      <c r="BD14" s="86"/>
      <c r="BE14" s="106"/>
      <c r="BF14" s="116"/>
      <c r="BG14" s="139"/>
      <c r="BH14" s="145"/>
      <c r="BI14" s="142"/>
    </row>
    <row r="15" spans="1:61" s="26" customFormat="1" ht="49.95" customHeight="1">
      <c r="A15" s="100">
        <v>12</v>
      </c>
      <c r="B15" s="105"/>
      <c r="C15" s="86"/>
      <c r="D15" s="87"/>
      <c r="E15" s="106"/>
      <c r="F15" s="111"/>
      <c r="G15" s="88"/>
      <c r="H15" s="88"/>
      <c r="I15" s="88"/>
      <c r="J15" s="112"/>
      <c r="K15" s="116"/>
      <c r="L15" s="89"/>
      <c r="M15" s="89"/>
      <c r="N15" s="89"/>
      <c r="O15" s="89"/>
      <c r="P15" s="106"/>
      <c r="Q15" s="12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121"/>
      <c r="AO15" s="126"/>
      <c r="AP15" s="91"/>
      <c r="AQ15" s="127"/>
      <c r="AR15" s="126"/>
      <c r="AS15" s="90"/>
      <c r="AT15" s="121"/>
      <c r="AU15" s="132"/>
      <c r="AV15" s="135"/>
      <c r="AW15" s="86"/>
      <c r="AX15" s="90"/>
      <c r="AY15" s="112"/>
      <c r="AZ15" s="85"/>
      <c r="BA15" s="89"/>
      <c r="BB15" s="89"/>
      <c r="BC15" s="86"/>
      <c r="BD15" s="86"/>
      <c r="BE15" s="106"/>
      <c r="BF15" s="116"/>
      <c r="BG15" s="139"/>
      <c r="BH15" s="145"/>
      <c r="BI15" s="142"/>
    </row>
    <row r="16" spans="1:61" s="26" customFormat="1" ht="49.95" customHeight="1">
      <c r="A16" s="100">
        <v>13</v>
      </c>
      <c r="B16" s="105"/>
      <c r="C16" s="86"/>
      <c r="D16" s="87"/>
      <c r="E16" s="106"/>
      <c r="F16" s="111"/>
      <c r="G16" s="88"/>
      <c r="H16" s="88"/>
      <c r="I16" s="88"/>
      <c r="J16" s="112"/>
      <c r="K16" s="116"/>
      <c r="L16" s="89"/>
      <c r="M16" s="89"/>
      <c r="N16" s="89"/>
      <c r="O16" s="89"/>
      <c r="P16" s="106"/>
      <c r="Q16" s="12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121"/>
      <c r="AO16" s="126"/>
      <c r="AP16" s="91"/>
      <c r="AQ16" s="127"/>
      <c r="AR16" s="126"/>
      <c r="AS16" s="90"/>
      <c r="AT16" s="121"/>
      <c r="AU16" s="132"/>
      <c r="AV16" s="135"/>
      <c r="AW16" s="86"/>
      <c r="AX16" s="90"/>
      <c r="AY16" s="112"/>
      <c r="AZ16" s="85"/>
      <c r="BA16" s="89"/>
      <c r="BB16" s="89"/>
      <c r="BC16" s="86"/>
      <c r="BD16" s="86"/>
      <c r="BE16" s="106"/>
      <c r="BF16" s="116"/>
      <c r="BG16" s="139"/>
      <c r="BH16" s="145"/>
      <c r="BI16" s="142"/>
    </row>
    <row r="17" spans="1:61" s="26" customFormat="1" ht="49.95" customHeight="1" thickBot="1">
      <c r="A17" s="101">
        <v>14</v>
      </c>
      <c r="B17" s="107"/>
      <c r="C17" s="93"/>
      <c r="D17" s="94"/>
      <c r="E17" s="108"/>
      <c r="F17" s="113"/>
      <c r="G17" s="95"/>
      <c r="H17" s="95"/>
      <c r="I17" s="95"/>
      <c r="J17" s="114"/>
      <c r="K17" s="117"/>
      <c r="L17" s="96"/>
      <c r="M17" s="96"/>
      <c r="N17" s="96"/>
      <c r="O17" s="96"/>
      <c r="P17" s="108"/>
      <c r="Q17" s="122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123"/>
      <c r="AO17" s="128"/>
      <c r="AP17" s="98"/>
      <c r="AQ17" s="129"/>
      <c r="AR17" s="128"/>
      <c r="AS17" s="97"/>
      <c r="AT17" s="123"/>
      <c r="AU17" s="133"/>
      <c r="AV17" s="136"/>
      <c r="AW17" s="93"/>
      <c r="AX17" s="97"/>
      <c r="AY17" s="114"/>
      <c r="AZ17" s="92"/>
      <c r="BA17" s="96"/>
      <c r="BB17" s="96"/>
      <c r="BC17" s="93"/>
      <c r="BD17" s="93"/>
      <c r="BE17" s="108"/>
      <c r="BF17" s="117"/>
      <c r="BG17" s="140"/>
      <c r="BH17" s="146"/>
      <c r="BI17" s="143"/>
    </row>
    <row r="18" spans="1:61" ht="49.95" customHeight="1" thickBot="1">
      <c r="A18" s="102" t="s">
        <v>20</v>
      </c>
      <c r="B18" s="192">
        <f>COUNTA(B4:B17)</f>
        <v>5</v>
      </c>
      <c r="C18" s="193"/>
      <c r="D18" s="193"/>
      <c r="E18" s="194"/>
      <c r="F18" s="69" t="s">
        <v>44</v>
      </c>
      <c r="G18" s="67" t="s">
        <v>44</v>
      </c>
      <c r="H18" s="67" t="s">
        <v>44</v>
      </c>
      <c r="I18" s="67" t="s">
        <v>44</v>
      </c>
      <c r="J18" s="70" t="s">
        <v>44</v>
      </c>
      <c r="K18" s="69">
        <f>COUNTA(K4:K17)</f>
        <v>1</v>
      </c>
      <c r="L18" s="67">
        <f t="shared" ref="L18:P18" si="8">COUNTA(L4:L17)</f>
        <v>1</v>
      </c>
      <c r="M18" s="67">
        <f t="shared" si="8"/>
        <v>2</v>
      </c>
      <c r="N18" s="67">
        <f t="shared" si="8"/>
        <v>1</v>
      </c>
      <c r="O18" s="67">
        <f t="shared" si="8"/>
        <v>0</v>
      </c>
      <c r="P18" s="70">
        <f t="shared" si="8"/>
        <v>3</v>
      </c>
      <c r="Q18" s="69" t="s">
        <v>44</v>
      </c>
      <c r="R18" s="68">
        <f>SUM(R4:R17)</f>
        <v>2</v>
      </c>
      <c r="S18" s="68">
        <f t="shared" ref="S18:AN18" si="9">SUM(S4:S17)</f>
        <v>1</v>
      </c>
      <c r="T18" s="68">
        <f t="shared" si="9"/>
        <v>2</v>
      </c>
      <c r="U18" s="68">
        <f t="shared" si="9"/>
        <v>3</v>
      </c>
      <c r="V18" s="68">
        <f t="shared" si="9"/>
        <v>0</v>
      </c>
      <c r="W18" s="68">
        <f t="shared" si="9"/>
        <v>0</v>
      </c>
      <c r="X18" s="68">
        <f t="shared" si="9"/>
        <v>12</v>
      </c>
      <c r="Y18" s="68">
        <f t="shared" si="9"/>
        <v>2</v>
      </c>
      <c r="Z18" s="68">
        <f t="shared" si="9"/>
        <v>0</v>
      </c>
      <c r="AA18" s="68">
        <f t="shared" si="9"/>
        <v>3</v>
      </c>
      <c r="AB18" s="68">
        <f t="shared" si="9"/>
        <v>8</v>
      </c>
      <c r="AC18" s="68">
        <f t="shared" si="9"/>
        <v>0</v>
      </c>
      <c r="AD18" s="68">
        <f t="shared" si="9"/>
        <v>0</v>
      </c>
      <c r="AE18" s="68">
        <f t="shared" si="9"/>
        <v>2</v>
      </c>
      <c r="AF18" s="68">
        <f t="shared" si="9"/>
        <v>0</v>
      </c>
      <c r="AG18" s="68">
        <f t="shared" si="9"/>
        <v>3</v>
      </c>
      <c r="AH18" s="68">
        <f t="shared" si="9"/>
        <v>1</v>
      </c>
      <c r="AI18" s="68">
        <f t="shared" si="9"/>
        <v>0</v>
      </c>
      <c r="AJ18" s="68">
        <f t="shared" si="9"/>
        <v>0</v>
      </c>
      <c r="AK18" s="68">
        <f t="shared" si="9"/>
        <v>5</v>
      </c>
      <c r="AL18" s="68">
        <f t="shared" si="9"/>
        <v>2</v>
      </c>
      <c r="AM18" s="68">
        <f t="shared" si="9"/>
        <v>4</v>
      </c>
      <c r="AN18" s="72">
        <f t="shared" si="9"/>
        <v>12</v>
      </c>
      <c r="AO18" s="73">
        <f>SUM(AO4:AO17)</f>
        <v>6</v>
      </c>
      <c r="AP18" s="68">
        <f t="shared" ref="AP18:AR18" si="10">SUM(AP4:AP17)</f>
        <v>26</v>
      </c>
      <c r="AQ18" s="72">
        <f t="shared" si="10"/>
        <v>30</v>
      </c>
      <c r="AR18" s="73">
        <f t="shared" si="10"/>
        <v>27</v>
      </c>
      <c r="AS18" s="68">
        <f t="shared" ref="AS18" si="11">SUM(AS4:AS17)</f>
        <v>7</v>
      </c>
      <c r="AT18" s="72">
        <f>SUM(AT4:AT17)</f>
        <v>20</v>
      </c>
      <c r="AU18" s="66">
        <f>COUNTA(AU4:AU17)</f>
        <v>2</v>
      </c>
      <c r="AV18" s="69" t="s">
        <v>44</v>
      </c>
      <c r="AW18" s="67">
        <f>COUNTA(AW4:AW17)</f>
        <v>1</v>
      </c>
      <c r="AX18" s="67" t="s">
        <v>44</v>
      </c>
      <c r="AY18" s="70">
        <f>COUNTA(AY4:AY17)</f>
        <v>1</v>
      </c>
      <c r="AZ18" s="69" t="s">
        <v>44</v>
      </c>
      <c r="BA18" s="67">
        <f>COUNTA(BA4:BA17)</f>
        <v>2</v>
      </c>
      <c r="BB18" s="67">
        <f t="shared" ref="BB18:BD18" si="12">COUNTA(BB4:BB17)</f>
        <v>0</v>
      </c>
      <c r="BC18" s="67">
        <f t="shared" si="12"/>
        <v>2</v>
      </c>
      <c r="BD18" s="67">
        <f t="shared" si="12"/>
        <v>1</v>
      </c>
      <c r="BE18" s="70">
        <f>COUNTA(BE4:BE17)</f>
        <v>1</v>
      </c>
      <c r="BF18" s="69" t="s">
        <v>44</v>
      </c>
      <c r="BG18" s="70" t="s">
        <v>44</v>
      </c>
      <c r="BH18" s="66" t="s">
        <v>44</v>
      </c>
      <c r="BI18" s="130" t="s">
        <v>44</v>
      </c>
    </row>
    <row r="19" spans="1:61" ht="49.95" customHeight="1" thickBot="1">
      <c r="A19" s="102" t="s">
        <v>43</v>
      </c>
      <c r="B19" s="192">
        <f>B18</f>
        <v>5</v>
      </c>
      <c r="C19" s="193"/>
      <c r="D19" s="193"/>
      <c r="E19" s="194"/>
      <c r="F19" s="69" t="s">
        <v>44</v>
      </c>
      <c r="G19" s="67" t="s">
        <v>44</v>
      </c>
      <c r="H19" s="67" t="s">
        <v>44</v>
      </c>
      <c r="I19" s="67" t="s">
        <v>44</v>
      </c>
      <c r="J19" s="70" t="s">
        <v>44</v>
      </c>
      <c r="K19" s="69">
        <f>K18</f>
        <v>1</v>
      </c>
      <c r="L19" s="67">
        <f t="shared" ref="L19:P19" si="13">L18</f>
        <v>1</v>
      </c>
      <c r="M19" s="67">
        <f t="shared" si="13"/>
        <v>2</v>
      </c>
      <c r="N19" s="67">
        <f t="shared" si="13"/>
        <v>1</v>
      </c>
      <c r="O19" s="67">
        <f t="shared" si="13"/>
        <v>0</v>
      </c>
      <c r="P19" s="70">
        <f t="shared" si="13"/>
        <v>3</v>
      </c>
      <c r="Q19" s="69" t="s">
        <v>44</v>
      </c>
      <c r="R19" s="68">
        <f>R18</f>
        <v>2</v>
      </c>
      <c r="S19" s="68">
        <f t="shared" ref="S19:AR19" si="14">S18</f>
        <v>1</v>
      </c>
      <c r="T19" s="68">
        <f t="shared" si="14"/>
        <v>2</v>
      </c>
      <c r="U19" s="68">
        <f t="shared" si="14"/>
        <v>3</v>
      </c>
      <c r="V19" s="68">
        <f t="shared" si="14"/>
        <v>0</v>
      </c>
      <c r="W19" s="68">
        <f t="shared" si="14"/>
        <v>0</v>
      </c>
      <c r="X19" s="68">
        <f t="shared" si="14"/>
        <v>12</v>
      </c>
      <c r="Y19" s="68">
        <f t="shared" si="14"/>
        <v>2</v>
      </c>
      <c r="Z19" s="68">
        <f t="shared" si="14"/>
        <v>0</v>
      </c>
      <c r="AA19" s="68">
        <f t="shared" si="14"/>
        <v>3</v>
      </c>
      <c r="AB19" s="68">
        <f t="shared" si="14"/>
        <v>8</v>
      </c>
      <c r="AC19" s="68">
        <f t="shared" si="14"/>
        <v>0</v>
      </c>
      <c r="AD19" s="68">
        <f t="shared" si="14"/>
        <v>0</v>
      </c>
      <c r="AE19" s="68">
        <f t="shared" si="14"/>
        <v>2</v>
      </c>
      <c r="AF19" s="68">
        <f t="shared" si="14"/>
        <v>0</v>
      </c>
      <c r="AG19" s="68">
        <f t="shared" si="14"/>
        <v>3</v>
      </c>
      <c r="AH19" s="68">
        <f t="shared" si="14"/>
        <v>1</v>
      </c>
      <c r="AI19" s="68">
        <f t="shared" si="14"/>
        <v>0</v>
      </c>
      <c r="AJ19" s="68">
        <f t="shared" si="14"/>
        <v>0</v>
      </c>
      <c r="AK19" s="68">
        <f t="shared" si="14"/>
        <v>5</v>
      </c>
      <c r="AL19" s="68">
        <f t="shared" si="14"/>
        <v>2</v>
      </c>
      <c r="AM19" s="68">
        <f t="shared" si="14"/>
        <v>4</v>
      </c>
      <c r="AN19" s="72">
        <f t="shared" si="14"/>
        <v>12</v>
      </c>
      <c r="AO19" s="73">
        <f t="shared" si="14"/>
        <v>6</v>
      </c>
      <c r="AP19" s="68">
        <f t="shared" si="14"/>
        <v>26</v>
      </c>
      <c r="AQ19" s="72">
        <f t="shared" si="14"/>
        <v>30</v>
      </c>
      <c r="AR19" s="73">
        <f t="shared" si="14"/>
        <v>27</v>
      </c>
      <c r="AS19" s="68">
        <f t="shared" ref="AS19" si="15">AS18</f>
        <v>7</v>
      </c>
      <c r="AT19" s="72">
        <f t="shared" ref="AT19" si="16">AT18</f>
        <v>20</v>
      </c>
      <c r="AU19" s="76">
        <f t="shared" ref="AU19" si="17">AU18</f>
        <v>2</v>
      </c>
      <c r="AV19" s="69" t="s">
        <v>44</v>
      </c>
      <c r="AW19" s="67">
        <f>AW18</f>
        <v>1</v>
      </c>
      <c r="AX19" s="67" t="s">
        <v>44</v>
      </c>
      <c r="AY19" s="70">
        <f>AY18</f>
        <v>1</v>
      </c>
      <c r="AZ19" s="69" t="s">
        <v>44</v>
      </c>
      <c r="BA19" s="67">
        <f>BA18</f>
        <v>2</v>
      </c>
      <c r="BB19" s="67">
        <f t="shared" ref="BB19:BE19" si="18">BB18</f>
        <v>0</v>
      </c>
      <c r="BC19" s="67">
        <f t="shared" si="18"/>
        <v>2</v>
      </c>
      <c r="BD19" s="67">
        <f t="shared" si="18"/>
        <v>1</v>
      </c>
      <c r="BE19" s="70">
        <f t="shared" si="18"/>
        <v>1</v>
      </c>
      <c r="BF19" s="69" t="s">
        <v>44</v>
      </c>
      <c r="BG19" s="70" t="s">
        <v>44</v>
      </c>
      <c r="BH19" s="66" t="s">
        <v>44</v>
      </c>
      <c r="BI19" s="130" t="s">
        <v>44</v>
      </c>
    </row>
  </sheetData>
  <dataConsolidate/>
  <mergeCells count="48">
    <mergeCell ref="B18:E18"/>
    <mergeCell ref="AO1:AQ1"/>
    <mergeCell ref="L2:N2"/>
    <mergeCell ref="T2:V2"/>
    <mergeCell ref="W2:Y2"/>
    <mergeCell ref="Z2:AB2"/>
    <mergeCell ref="AC2:AE2"/>
    <mergeCell ref="AF2:AH2"/>
    <mergeCell ref="AI2:AK2"/>
    <mergeCell ref="AL2:AN2"/>
    <mergeCell ref="B19:E19"/>
    <mergeCell ref="BC2:BC3"/>
    <mergeCell ref="BD2:BD3"/>
    <mergeCell ref="BE2:BE3"/>
    <mergeCell ref="BF2:BF3"/>
    <mergeCell ref="AZ2:AZ3"/>
    <mergeCell ref="BA2:BA3"/>
    <mergeCell ref="BB2:BB3"/>
    <mergeCell ref="AO2:AO3"/>
    <mergeCell ref="AP2:AP3"/>
    <mergeCell ref="E2:E3"/>
    <mergeCell ref="AQ2:AQ3"/>
    <mergeCell ref="Q1:S2"/>
    <mergeCell ref="K2:K3"/>
    <mergeCell ref="K1:P1"/>
    <mergeCell ref="T1:AN1"/>
    <mergeCell ref="BI1:BI3"/>
    <mergeCell ref="BH1:BH3"/>
    <mergeCell ref="J1:J3"/>
    <mergeCell ref="BG2:BG3"/>
    <mergeCell ref="AU1:AU2"/>
    <mergeCell ref="AR1:AT2"/>
    <mergeCell ref="AZ1:BE1"/>
    <mergeCell ref="AV1:AY1"/>
    <mergeCell ref="AV2:AW2"/>
    <mergeCell ref="AX2:AY2"/>
    <mergeCell ref="BF1:BG1"/>
    <mergeCell ref="A1:A3"/>
    <mergeCell ref="P2:P3"/>
    <mergeCell ref="O2:O3"/>
    <mergeCell ref="F1:F3"/>
    <mergeCell ref="G1:G3"/>
    <mergeCell ref="H1:H3"/>
    <mergeCell ref="I1:I3"/>
    <mergeCell ref="B2:B3"/>
    <mergeCell ref="C2:C3"/>
    <mergeCell ref="D2:D3"/>
    <mergeCell ref="B1:E1"/>
  </mergeCells>
  <phoneticPr fontId="2"/>
  <dataValidations count="11">
    <dataValidation type="whole" allowBlank="1" showInputMessage="1" showErrorMessage="1" sqref="D4:D17 A5:A17">
      <formula1>1</formula1>
      <formula2>999</formula2>
    </dataValidation>
    <dataValidation operator="lessThanOrEqual" allowBlank="1" showInputMessage="1" showErrorMessage="1" sqref="BI4:BI17"/>
    <dataValidation type="decimal" allowBlank="1" showInputMessage="1" showErrorMessage="1" sqref="BG4:BG17">
      <formula1>0</formula1>
      <formula2>50</formula2>
    </dataValidation>
    <dataValidation type="custom" allowBlank="1" showInputMessage="1" showErrorMessage="1" sqref="B4:B17">
      <formula1>IF(ISERR(INT(B4)),FALSE,AND(INT(B4)=VALUE(B4),NOT(COUNTIF(B4,"*.*")),LEN(B4)=4))</formula1>
    </dataValidation>
    <dataValidation type="whole" allowBlank="1" showInputMessage="1" showErrorMessage="1" sqref="E4:E17">
      <formula1>0</formula1>
      <formula2>9</formula2>
    </dataValidation>
    <dataValidation type="whole" allowBlank="1" showInputMessage="1" showErrorMessage="1" sqref="J4:J17">
      <formula1>1900</formula1>
      <formula2>2100</formula2>
    </dataValidation>
    <dataValidation type="whole" allowBlank="1" showInputMessage="1" showErrorMessage="1" sqref="I4:I17">
      <formula1>1</formula1>
      <formula2>99999</formula2>
    </dataValidation>
    <dataValidation type="textLength" allowBlank="1" showInputMessage="1" showErrorMessage="1" sqref="BH4:BH17">
      <formula1>0</formula1>
      <formula2>10</formula2>
    </dataValidation>
    <dataValidation type="whole" allowBlank="1" showInputMessage="1" showErrorMessage="1" sqref="AS4:AT17 AV4:AV17 AX4:AX17 R4:AN17">
      <formula1>1</formula1>
      <formula2>99</formula2>
    </dataValidation>
    <dataValidation type="decimal" allowBlank="1" showInputMessage="1" showErrorMessage="1" sqref="Q4:Q17">
      <formula1>0</formula1>
      <formula2>1</formula2>
    </dataValidation>
    <dataValidation type="textLength" allowBlank="1" showInputMessage="1" showErrorMessage="1" sqref="A4">
      <formula1>1</formula1>
      <formula2>4</formula2>
    </dataValidation>
  </dataValidations>
  <printOptions horizontalCentered="1" verticalCentered="1"/>
  <pageMargins left="0.19685039370078741" right="0.19685039370078741" top="1.1811023622047245" bottom="1.1811023622047245" header="0.78740157480314965" footer="0.78740157480314965"/>
  <pageSetup paperSize="9" scale="50" fitToHeight="0" orientation="landscape" r:id="rId1"/>
  <headerFooter>
    <oddHeader>&amp;C&amp;"ＭＳ Ｐ明朝,太字"&amp;22&amp;U
人　孔　用　調　査　集　計　表&amp;R&amp;18様式ー4
No.&amp;P/&amp;N　</oddHeader>
    <oddFooter xml:space="preserve">&amp;L&amp;14注1：　標準：標準（耐スリップ）、　旧標：旧都型標準蓋（文字キャップ有）、　旧都：旧都型標準蓋（文字キャップ無）、　旧蓋：旧蓋（平受け）
注2：　１つの人孔に副管が複数設置してある場合、1本でも異常を確認したら○をする。
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メニュー一覧!$BA$4:$BA$5</xm:f>
          </x14:formula1>
          <xm:sqref>BA4:BA17</xm:sqref>
        </x14:dataValidation>
        <x14:dataValidation type="list" allowBlank="1" showInputMessage="1" showErrorMessage="1">
          <x14:formula1>
            <xm:f>メニュー一覧!$BB$4:$BB$5</xm:f>
          </x14:formula1>
          <xm:sqref>BB4:BB17</xm:sqref>
        </x14:dataValidation>
        <x14:dataValidation type="list" allowBlank="1" showInputMessage="1" showErrorMessage="1">
          <x14:formula1>
            <xm:f>メニュー一覧!$L$4:$L$11</xm:f>
          </x14:formula1>
          <xm:sqref>L4:L17</xm:sqref>
        </x14:dataValidation>
        <x14:dataValidation type="list" allowBlank="1" showInputMessage="1" showErrorMessage="1">
          <x14:formula1>
            <xm:f>メニュー一覧!$M$4:$M$9</xm:f>
          </x14:formula1>
          <xm:sqref>M4:M17</xm:sqref>
        </x14:dataValidation>
        <x14:dataValidation type="list" allowBlank="1" showInputMessage="1" showErrorMessage="1">
          <x14:formula1>
            <xm:f>メニュー一覧!$N$4:$N$8</xm:f>
          </x14:formula1>
          <xm:sqref>N4:N17</xm:sqref>
        </x14:dataValidation>
        <x14:dataValidation type="list" allowBlank="1" showInputMessage="1" showErrorMessage="1">
          <x14:formula1>
            <xm:f>メニュー一覧!$O$4:$O$6</xm:f>
          </x14:formula1>
          <xm:sqref>O4:O17</xm:sqref>
        </x14:dataValidation>
        <x14:dataValidation type="list" allowBlank="1" showInputMessage="1" showErrorMessage="1">
          <x14:formula1>
            <xm:f>メニュー一覧!$P$4:$P$5</xm:f>
          </x14:formula1>
          <xm:sqref>P4:P17</xm:sqref>
        </x14:dataValidation>
        <x14:dataValidation type="list" allowBlank="1" showInputMessage="1" showErrorMessage="1">
          <x14:formula1>
            <xm:f>メニュー一覧!$AU$4:$AU$5</xm:f>
          </x14:formula1>
          <xm:sqref>AU4:AU17</xm:sqref>
        </x14:dataValidation>
        <x14:dataValidation type="list" allowBlank="1" showInputMessage="1" showErrorMessage="1">
          <x14:formula1>
            <xm:f>メニュー一覧!$AW$4:$AW$5</xm:f>
          </x14:formula1>
          <xm:sqref>AW4:AW17</xm:sqref>
        </x14:dataValidation>
        <x14:dataValidation type="list" allowBlank="1" showInputMessage="1" showErrorMessage="1">
          <x14:formula1>
            <xm:f>メニュー一覧!$AY$4:$AY$5</xm:f>
          </x14:formula1>
          <xm:sqref>AY4:AY17</xm:sqref>
        </x14:dataValidation>
        <x14:dataValidation type="list" allowBlank="1" showInputMessage="1" showErrorMessage="1">
          <x14:formula1>
            <xm:f>メニュー一覧!$AZ$4:$AZ$7</xm:f>
          </x14:formula1>
          <xm:sqref>AZ4:AZ17</xm:sqref>
        </x14:dataValidation>
        <x14:dataValidation type="list" allowBlank="1" showInputMessage="1" showErrorMessage="1">
          <x14:formula1>
            <xm:f>メニュー一覧!$BD$4:$BD$5</xm:f>
          </x14:formula1>
          <xm:sqref>BD4:BD17</xm:sqref>
        </x14:dataValidation>
        <x14:dataValidation type="list" allowBlank="1" showInputMessage="1" showErrorMessage="1">
          <x14:formula1>
            <xm:f>メニュー一覧!$BC$4:$BC$5</xm:f>
          </x14:formula1>
          <xm:sqref>BC4:BC17</xm:sqref>
        </x14:dataValidation>
        <x14:dataValidation type="list" allowBlank="1" showInputMessage="1" showErrorMessage="1">
          <x14:formula1>
            <xm:f>メニュー一覧!$BE$4:$BE$5</xm:f>
          </x14:formula1>
          <xm:sqref>BE4:BE17</xm:sqref>
        </x14:dataValidation>
        <x14:dataValidation type="list" allowBlank="1" showInputMessage="1" showErrorMessage="1">
          <x14:formula1>
            <xm:f>メニュー一覧!$C$4:$C$19</xm:f>
          </x14:formula1>
          <xm:sqref>C4:C17</xm:sqref>
        </x14:dataValidation>
        <x14:dataValidation type="list" allowBlank="1" showInputMessage="1" showErrorMessage="1">
          <x14:formula1>
            <xm:f>メニュー一覧!$F$4:$F$26</xm:f>
          </x14:formula1>
          <xm:sqref>F4:F17</xm:sqref>
        </x14:dataValidation>
        <x14:dataValidation type="list" allowBlank="1" showInputMessage="1" showErrorMessage="1">
          <x14:formula1>
            <xm:f>メニュー一覧!$G$4:$G$10</xm:f>
          </x14:formula1>
          <xm:sqref>G4:G17</xm:sqref>
        </x14:dataValidation>
        <x14:dataValidation type="list" allowBlank="1" showInputMessage="1" showErrorMessage="1">
          <x14:formula1>
            <xm:f>メニュー一覧!$H$4:$H$6</xm:f>
          </x14:formula1>
          <xm:sqref>H4:H17</xm:sqref>
        </x14:dataValidation>
        <x14:dataValidation type="list" allowBlank="1" showInputMessage="1" showErrorMessage="1">
          <x14:formula1>
            <xm:f>メニュー一覧!$BF$4:$BF$27</xm:f>
          </x14:formula1>
          <xm:sqref>BF4:BF17</xm:sqref>
        </x14:dataValidation>
        <x14:dataValidation type="list" allowBlank="1" showInputMessage="1" showErrorMessage="1">
          <x14:formula1>
            <xm:f>メニュー一覧!$K$4:$K$6</xm:f>
          </x14:formula1>
          <xm:sqref>K4:K17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8"/>
  </sheetPr>
  <dimension ref="A1"/>
  <sheetViews>
    <sheetView workbookViewId="0">
      <selection activeCell="J27" sqref="J27"/>
    </sheetView>
  </sheetViews>
  <sheetFormatPr defaultRowHeight="13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8" tint="0.59999389629810485"/>
  </sheetPr>
  <dimension ref="A1:C9"/>
  <sheetViews>
    <sheetView zoomScaleNormal="100" zoomScaleSheetLayoutView="90" workbookViewId="0">
      <selection activeCell="B13" sqref="B13"/>
    </sheetView>
  </sheetViews>
  <sheetFormatPr defaultRowHeight="13.2"/>
  <cols>
    <col min="1" max="1" width="4.109375" customWidth="1"/>
    <col min="2" max="2" width="41.109375" customWidth="1"/>
    <col min="3" max="3" width="70.77734375" customWidth="1"/>
  </cols>
  <sheetData>
    <row r="1" spans="1:3" ht="19.2">
      <c r="A1" s="45" t="s">
        <v>152</v>
      </c>
    </row>
    <row r="2" spans="1:3">
      <c r="A2" s="41" t="s">
        <v>153</v>
      </c>
      <c r="B2" s="41" t="s">
        <v>154</v>
      </c>
      <c r="C2" s="41" t="s">
        <v>155</v>
      </c>
    </row>
    <row r="3" spans="1:3" ht="26.4">
      <c r="A3" s="46">
        <v>1</v>
      </c>
      <c r="B3" s="46" t="s">
        <v>146</v>
      </c>
      <c r="C3" s="47" t="s">
        <v>147</v>
      </c>
    </row>
    <row r="4" spans="1:3">
      <c r="A4" s="46">
        <v>2</v>
      </c>
      <c r="B4" s="46" t="s">
        <v>148</v>
      </c>
      <c r="C4" s="46" t="s">
        <v>149</v>
      </c>
    </row>
    <row r="5" spans="1:3" ht="52.8">
      <c r="A5" s="46">
        <v>3</v>
      </c>
      <c r="B5" s="46" t="s">
        <v>150</v>
      </c>
      <c r="C5" s="47" t="s">
        <v>162</v>
      </c>
    </row>
    <row r="6" spans="1:3" ht="52.8">
      <c r="A6" s="46">
        <v>4</v>
      </c>
      <c r="B6" s="46" t="s">
        <v>151</v>
      </c>
      <c r="C6" s="47" t="s">
        <v>161</v>
      </c>
    </row>
    <row r="7" spans="1:3" ht="39.6">
      <c r="A7" s="46">
        <v>5</v>
      </c>
      <c r="B7" s="46" t="s">
        <v>156</v>
      </c>
      <c r="C7" s="47" t="s">
        <v>202</v>
      </c>
    </row>
    <row r="8" spans="1:3" ht="26.4">
      <c r="A8" s="46">
        <v>6</v>
      </c>
      <c r="B8" s="46" t="s">
        <v>157</v>
      </c>
      <c r="C8" s="47" t="s">
        <v>159</v>
      </c>
    </row>
    <row r="9" spans="1:3" ht="26.4">
      <c r="A9" s="46">
        <v>7</v>
      </c>
      <c r="B9" s="46" t="s">
        <v>158</v>
      </c>
      <c r="C9" s="47" t="s">
        <v>160</v>
      </c>
    </row>
  </sheetData>
  <phoneticPr fontId="2"/>
  <pageMargins left="0.7" right="0.7" top="0.75" bottom="0.75" header="0.3" footer="0.3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8" tint="0.59999389629810485"/>
    <pageSetUpPr fitToPage="1"/>
  </sheetPr>
  <dimension ref="A1:D30"/>
  <sheetViews>
    <sheetView workbookViewId="0">
      <selection activeCell="F7" sqref="F7"/>
    </sheetView>
  </sheetViews>
  <sheetFormatPr defaultRowHeight="13.2"/>
  <cols>
    <col min="1" max="1" width="4.77734375" customWidth="1"/>
    <col min="2" max="2" width="17.88671875" customWidth="1"/>
    <col min="3" max="3" width="16.109375" bestFit="1" customWidth="1"/>
    <col min="4" max="4" width="72" customWidth="1"/>
  </cols>
  <sheetData>
    <row r="1" spans="1:4" ht="13.8" thickBot="1">
      <c r="A1" s="10" t="s">
        <v>90</v>
      </c>
      <c r="B1" s="11" t="s">
        <v>91</v>
      </c>
      <c r="C1" s="11"/>
      <c r="D1" s="12" t="s">
        <v>92</v>
      </c>
    </row>
    <row r="2" spans="1:4">
      <c r="A2" s="13">
        <v>1</v>
      </c>
      <c r="B2" s="14" t="s">
        <v>93</v>
      </c>
      <c r="C2" s="14"/>
      <c r="D2" s="17" t="s">
        <v>213</v>
      </c>
    </row>
    <row r="3" spans="1:4">
      <c r="A3" s="15">
        <v>2</v>
      </c>
      <c r="B3" s="16" t="s">
        <v>0</v>
      </c>
      <c r="C3" s="16" t="s">
        <v>3</v>
      </c>
      <c r="D3" s="17" t="s">
        <v>94</v>
      </c>
    </row>
    <row r="4" spans="1:4">
      <c r="A4" s="15">
        <v>3</v>
      </c>
      <c r="B4" s="16"/>
      <c r="C4" s="16" t="s">
        <v>95</v>
      </c>
      <c r="D4" s="17" t="s">
        <v>96</v>
      </c>
    </row>
    <row r="5" spans="1:4">
      <c r="A5" s="15">
        <v>4</v>
      </c>
      <c r="B5" s="16"/>
      <c r="C5" s="16" t="s">
        <v>4</v>
      </c>
      <c r="D5" s="17" t="s">
        <v>99</v>
      </c>
    </row>
    <row r="6" spans="1:4" ht="13.8" thickBot="1">
      <c r="A6" s="15">
        <v>5</v>
      </c>
      <c r="B6" s="16"/>
      <c r="C6" s="16" t="s">
        <v>5</v>
      </c>
      <c r="D6" s="17" t="s">
        <v>107</v>
      </c>
    </row>
    <row r="7" spans="1:4">
      <c r="A7" s="13">
        <v>6</v>
      </c>
      <c r="B7" s="16" t="s">
        <v>45</v>
      </c>
      <c r="C7" s="16"/>
      <c r="D7" s="17" t="s">
        <v>96</v>
      </c>
    </row>
    <row r="8" spans="1:4">
      <c r="A8" s="15">
        <v>7</v>
      </c>
      <c r="B8" s="16" t="s">
        <v>76</v>
      </c>
      <c r="C8" s="16"/>
      <c r="D8" s="17" t="s">
        <v>96</v>
      </c>
    </row>
    <row r="9" spans="1:4">
      <c r="A9" s="15">
        <v>8</v>
      </c>
      <c r="B9" s="16" t="s">
        <v>97</v>
      </c>
      <c r="C9" s="16"/>
      <c r="D9" s="17" t="s">
        <v>96</v>
      </c>
    </row>
    <row r="10" spans="1:4">
      <c r="A10" s="15">
        <v>9</v>
      </c>
      <c r="B10" s="16" t="s">
        <v>98</v>
      </c>
      <c r="C10" s="16"/>
      <c r="D10" s="17" t="s">
        <v>100</v>
      </c>
    </row>
    <row r="11" spans="1:4" ht="13.8" thickBot="1">
      <c r="A11" s="15">
        <v>10</v>
      </c>
      <c r="B11" s="16" t="s">
        <v>101</v>
      </c>
      <c r="C11" s="16"/>
      <c r="D11" s="17" t="s">
        <v>102</v>
      </c>
    </row>
    <row r="12" spans="1:4" ht="26.4">
      <c r="A12" s="13">
        <v>11</v>
      </c>
      <c r="B12" s="16" t="s">
        <v>165</v>
      </c>
      <c r="C12" s="16" t="s">
        <v>119</v>
      </c>
      <c r="D12" s="21" t="s">
        <v>120</v>
      </c>
    </row>
    <row r="13" spans="1:4">
      <c r="A13" s="15">
        <v>12</v>
      </c>
      <c r="B13" s="16"/>
      <c r="C13" s="16" t="s">
        <v>103</v>
      </c>
      <c r="D13" s="17" t="s">
        <v>197</v>
      </c>
    </row>
    <row r="14" spans="1:4">
      <c r="A14" s="15">
        <v>13</v>
      </c>
      <c r="B14" s="16" t="s">
        <v>104</v>
      </c>
      <c r="C14" s="16" t="s">
        <v>105</v>
      </c>
      <c r="D14" s="17" t="s">
        <v>117</v>
      </c>
    </row>
    <row r="15" spans="1:4">
      <c r="A15" s="15">
        <v>14</v>
      </c>
      <c r="B15" s="16"/>
      <c r="C15" s="16" t="s">
        <v>106</v>
      </c>
      <c r="D15" s="17" t="s">
        <v>201</v>
      </c>
    </row>
    <row r="16" spans="1:4">
      <c r="A16" s="15">
        <v>15</v>
      </c>
      <c r="B16" s="16" t="s">
        <v>164</v>
      </c>
      <c r="C16" s="16"/>
      <c r="D16" s="17" t="s">
        <v>201</v>
      </c>
    </row>
    <row r="17" spans="1:4">
      <c r="A17" s="15">
        <v>16</v>
      </c>
      <c r="B17" s="16" t="s">
        <v>20</v>
      </c>
      <c r="C17" s="16"/>
      <c r="D17" s="17" t="s">
        <v>108</v>
      </c>
    </row>
    <row r="18" spans="1:4">
      <c r="A18" s="15">
        <v>17</v>
      </c>
      <c r="B18" s="16" t="s">
        <v>109</v>
      </c>
      <c r="C18" s="16" t="s">
        <v>110</v>
      </c>
      <c r="D18" s="17" t="s">
        <v>108</v>
      </c>
    </row>
    <row r="19" spans="1:4">
      <c r="A19" s="15">
        <v>18</v>
      </c>
      <c r="B19" s="16"/>
      <c r="C19" s="16" t="s">
        <v>111</v>
      </c>
      <c r="D19" s="17" t="s">
        <v>201</v>
      </c>
    </row>
    <row r="20" spans="1:4">
      <c r="A20" s="15">
        <v>19</v>
      </c>
      <c r="B20" s="16"/>
      <c r="C20" s="16" t="s">
        <v>112</v>
      </c>
      <c r="D20" s="17" t="s">
        <v>201</v>
      </c>
    </row>
    <row r="21" spans="1:4">
      <c r="A21" s="15">
        <v>20</v>
      </c>
      <c r="B21" s="16" t="s">
        <v>26</v>
      </c>
      <c r="C21" s="16" t="s">
        <v>103</v>
      </c>
      <c r="D21" s="17" t="s">
        <v>197</v>
      </c>
    </row>
    <row r="22" spans="1:4">
      <c r="A22" s="15">
        <v>21</v>
      </c>
      <c r="B22" s="16" t="s">
        <v>198</v>
      </c>
      <c r="C22" s="16" t="s">
        <v>199</v>
      </c>
      <c r="D22" s="17"/>
    </row>
    <row r="23" spans="1:4">
      <c r="A23" s="15">
        <v>22</v>
      </c>
      <c r="B23" s="16"/>
      <c r="C23" s="16" t="s">
        <v>184</v>
      </c>
      <c r="D23" s="17" t="s">
        <v>201</v>
      </c>
    </row>
    <row r="24" spans="1:4">
      <c r="A24" s="15">
        <v>23</v>
      </c>
      <c r="B24" s="16"/>
      <c r="C24" s="16" t="s">
        <v>103</v>
      </c>
      <c r="D24" s="17" t="s">
        <v>197</v>
      </c>
    </row>
    <row r="25" spans="1:4">
      <c r="A25" s="15">
        <v>24</v>
      </c>
      <c r="B25" s="16" t="s">
        <v>113</v>
      </c>
      <c r="C25" s="16" t="s">
        <v>3</v>
      </c>
      <c r="D25" s="17" t="s">
        <v>96</v>
      </c>
    </row>
    <row r="26" spans="1:4">
      <c r="A26" s="15">
        <v>25</v>
      </c>
      <c r="B26" s="16"/>
      <c r="C26" s="16" t="s">
        <v>114</v>
      </c>
      <c r="D26" s="17" t="s">
        <v>197</v>
      </c>
    </row>
    <row r="27" spans="1:4">
      <c r="A27" s="15">
        <v>26</v>
      </c>
      <c r="B27" s="16" t="s">
        <v>34</v>
      </c>
      <c r="C27" s="16" t="s">
        <v>35</v>
      </c>
      <c r="D27" s="17" t="s">
        <v>96</v>
      </c>
    </row>
    <row r="28" spans="1:4">
      <c r="A28" s="15">
        <v>27</v>
      </c>
      <c r="B28" s="16"/>
      <c r="C28" s="16" t="s">
        <v>115</v>
      </c>
      <c r="D28" s="17" t="s">
        <v>118</v>
      </c>
    </row>
    <row r="29" spans="1:4">
      <c r="A29" s="15">
        <v>28</v>
      </c>
      <c r="B29" s="16"/>
      <c r="C29" s="16" t="s">
        <v>116</v>
      </c>
      <c r="D29" s="17"/>
    </row>
    <row r="30" spans="1:4" ht="13.8" thickBot="1">
      <c r="A30" s="18">
        <v>29</v>
      </c>
      <c r="B30" s="19" t="s">
        <v>37</v>
      </c>
      <c r="C30" s="19"/>
      <c r="D30" s="20"/>
    </row>
  </sheetData>
  <phoneticPr fontId="2"/>
  <pageMargins left="0.7" right="0.7" top="0.75" bottom="0.75" header="0.3" footer="0.3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8" tint="0.59999389629810485"/>
    <pageSetUpPr fitToPage="1"/>
  </sheetPr>
  <dimension ref="A1:BI167"/>
  <sheetViews>
    <sheetView topLeftCell="I1" zoomScale="90" zoomScaleNormal="90" workbookViewId="0">
      <selection activeCell="J19" sqref="J19"/>
    </sheetView>
  </sheetViews>
  <sheetFormatPr defaultRowHeight="14.25" customHeight="1"/>
  <cols>
    <col min="1" max="1" width="4.6640625" customWidth="1"/>
    <col min="2" max="2" width="5.44140625" customWidth="1"/>
    <col min="3" max="3" width="3.44140625" customWidth="1"/>
    <col min="4" max="4" width="4.33203125" customWidth="1"/>
    <col min="5" max="5" width="2.44140625" customWidth="1"/>
    <col min="6" max="8" width="5.77734375" customWidth="1"/>
    <col min="9" max="9" width="8.77734375" customWidth="1"/>
    <col min="10" max="10" width="5.77734375" customWidth="1"/>
    <col min="11" max="15" width="7.44140625" customWidth="1"/>
    <col min="16" max="16" width="4.88671875" customWidth="1"/>
    <col min="17" max="17" width="5.44140625" customWidth="1"/>
    <col min="18" max="40" width="2.44140625" customWidth="1"/>
    <col min="41" max="43" width="3.77734375" customWidth="1"/>
    <col min="44" max="47" width="4.88671875" customWidth="1"/>
    <col min="48" max="51" width="3.88671875" customWidth="1"/>
    <col min="52" max="52" width="6.21875" bestFit="1" customWidth="1"/>
    <col min="53" max="57" width="3.33203125" customWidth="1"/>
    <col min="58" max="58" width="11.6640625" customWidth="1"/>
    <col min="59" max="60" width="5.44140625" customWidth="1"/>
    <col min="61" max="61" width="17.6640625" customWidth="1"/>
  </cols>
  <sheetData>
    <row r="1" spans="1:61" ht="14.25" customHeight="1">
      <c r="A1" s="250" t="s">
        <v>21</v>
      </c>
      <c r="B1" s="2" t="s">
        <v>0</v>
      </c>
      <c r="C1" s="2"/>
      <c r="D1" s="2"/>
      <c r="E1" s="2"/>
      <c r="F1" s="237" t="s">
        <v>45</v>
      </c>
      <c r="G1" s="237" t="s">
        <v>46</v>
      </c>
      <c r="H1" s="237" t="s">
        <v>47</v>
      </c>
      <c r="I1" s="237" t="s">
        <v>48</v>
      </c>
      <c r="J1" s="237" t="s">
        <v>42</v>
      </c>
      <c r="K1" s="2" t="s">
        <v>165</v>
      </c>
      <c r="L1" s="2"/>
      <c r="M1" s="2"/>
      <c r="N1" s="2"/>
      <c r="O1" s="2"/>
      <c r="P1" s="2"/>
      <c r="Q1" s="53" t="s">
        <v>8</v>
      </c>
      <c r="R1" s="51"/>
      <c r="S1" s="52"/>
      <c r="T1" s="2" t="s">
        <v>163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 t="s">
        <v>20</v>
      </c>
      <c r="AP1" s="2"/>
      <c r="AQ1" s="2"/>
      <c r="AR1" s="2" t="s">
        <v>22</v>
      </c>
      <c r="AS1" s="2"/>
      <c r="AT1" s="2"/>
      <c r="AU1" s="3" t="s">
        <v>26</v>
      </c>
      <c r="AV1" s="2" t="s">
        <v>27</v>
      </c>
      <c r="AW1" s="2"/>
      <c r="AX1" s="2"/>
      <c r="AY1" s="2"/>
      <c r="AZ1" s="2" t="s">
        <v>32</v>
      </c>
      <c r="BA1" s="2"/>
      <c r="BB1" s="2"/>
      <c r="BC1" s="2"/>
      <c r="BD1" s="2"/>
      <c r="BE1" s="2"/>
      <c r="BF1" s="2" t="s">
        <v>34</v>
      </c>
      <c r="BG1" s="2"/>
      <c r="BH1" s="229" t="s">
        <v>38</v>
      </c>
      <c r="BI1" s="232" t="s">
        <v>37</v>
      </c>
    </row>
    <row r="2" spans="1:61" ht="14.25" customHeight="1">
      <c r="A2" s="251"/>
      <c r="B2" s="227" t="s">
        <v>3</v>
      </c>
      <c r="C2" s="235" t="s">
        <v>39</v>
      </c>
      <c r="D2" s="227" t="s">
        <v>4</v>
      </c>
      <c r="E2" s="227" t="s">
        <v>5</v>
      </c>
      <c r="F2" s="238"/>
      <c r="G2" s="238"/>
      <c r="H2" s="238"/>
      <c r="I2" s="238"/>
      <c r="J2" s="238"/>
      <c r="K2" s="228" t="s">
        <v>6</v>
      </c>
      <c r="L2" s="1" t="s">
        <v>1</v>
      </c>
      <c r="M2" s="1"/>
      <c r="N2" s="1"/>
      <c r="O2" s="227" t="s">
        <v>2</v>
      </c>
      <c r="P2" s="219" t="s">
        <v>7</v>
      </c>
      <c r="Q2" s="219" t="s">
        <v>9</v>
      </c>
      <c r="R2" s="240" t="s">
        <v>10</v>
      </c>
      <c r="S2" s="242" t="s">
        <v>11</v>
      </c>
      <c r="T2" s="1" t="s">
        <v>12</v>
      </c>
      <c r="U2" s="1"/>
      <c r="V2" s="1"/>
      <c r="W2" s="1" t="s">
        <v>13</v>
      </c>
      <c r="X2" s="1"/>
      <c r="Y2" s="1"/>
      <c r="Z2" s="1" t="s">
        <v>14</v>
      </c>
      <c r="AA2" s="1"/>
      <c r="AB2" s="1"/>
      <c r="AC2" s="1" t="s">
        <v>15</v>
      </c>
      <c r="AD2" s="1"/>
      <c r="AE2" s="1"/>
      <c r="AF2" s="1" t="s">
        <v>16</v>
      </c>
      <c r="AG2" s="1"/>
      <c r="AH2" s="1"/>
      <c r="AI2" s="1" t="s">
        <v>17</v>
      </c>
      <c r="AJ2" s="1"/>
      <c r="AK2" s="1"/>
      <c r="AL2" s="4" t="s">
        <v>18</v>
      </c>
      <c r="AM2" s="5"/>
      <c r="AN2" s="5"/>
      <c r="AO2" s="240" t="s">
        <v>10</v>
      </c>
      <c r="AP2" s="245" t="s">
        <v>11</v>
      </c>
      <c r="AQ2" s="247" t="s">
        <v>19</v>
      </c>
      <c r="AR2" s="219" t="s">
        <v>23</v>
      </c>
      <c r="AS2" s="219" t="s">
        <v>24</v>
      </c>
      <c r="AT2" s="225" t="s">
        <v>25</v>
      </c>
      <c r="AU2" s="219" t="s">
        <v>7</v>
      </c>
      <c r="AV2" s="1" t="s">
        <v>182</v>
      </c>
      <c r="AW2" s="1"/>
      <c r="AX2" s="1" t="s">
        <v>183</v>
      </c>
      <c r="AY2" s="1"/>
      <c r="AZ2" s="221" t="s">
        <v>3</v>
      </c>
      <c r="BA2" s="223" t="s">
        <v>28</v>
      </c>
      <c r="BB2" s="224" t="s">
        <v>29</v>
      </c>
      <c r="BC2" s="223" t="s">
        <v>30</v>
      </c>
      <c r="BD2" s="224" t="s">
        <v>31</v>
      </c>
      <c r="BE2" s="224" t="s">
        <v>33</v>
      </c>
      <c r="BF2" s="227" t="s">
        <v>35</v>
      </c>
      <c r="BG2" s="219" t="s">
        <v>36</v>
      </c>
      <c r="BH2" s="230"/>
      <c r="BI2" s="233"/>
    </row>
    <row r="3" spans="1:61" ht="14.25" customHeight="1" thickBot="1">
      <c r="A3" s="252"/>
      <c r="B3" s="220"/>
      <c r="C3" s="236"/>
      <c r="D3" s="220"/>
      <c r="E3" s="220"/>
      <c r="F3" s="253"/>
      <c r="G3" s="253"/>
      <c r="H3" s="253"/>
      <c r="I3" s="239"/>
      <c r="J3" s="239"/>
      <c r="K3" s="249"/>
      <c r="L3" s="27">
        <v>60</v>
      </c>
      <c r="M3" s="27">
        <v>75</v>
      </c>
      <c r="N3" s="27">
        <v>90</v>
      </c>
      <c r="O3" s="228"/>
      <c r="P3" s="220"/>
      <c r="Q3" s="220"/>
      <c r="R3" s="241"/>
      <c r="S3" s="243"/>
      <c r="T3" s="6" t="s">
        <v>10</v>
      </c>
      <c r="U3" s="7" t="s">
        <v>11</v>
      </c>
      <c r="V3" s="8" t="s">
        <v>19</v>
      </c>
      <c r="W3" s="6" t="s">
        <v>10</v>
      </c>
      <c r="X3" s="7" t="s">
        <v>11</v>
      </c>
      <c r="Y3" s="8" t="s">
        <v>19</v>
      </c>
      <c r="Z3" s="6" t="s">
        <v>10</v>
      </c>
      <c r="AA3" s="7" t="s">
        <v>11</v>
      </c>
      <c r="AB3" s="8" t="s">
        <v>19</v>
      </c>
      <c r="AC3" s="6" t="s">
        <v>10</v>
      </c>
      <c r="AD3" s="7" t="s">
        <v>11</v>
      </c>
      <c r="AE3" s="8" t="s">
        <v>19</v>
      </c>
      <c r="AF3" s="6" t="s">
        <v>10</v>
      </c>
      <c r="AG3" s="7" t="s">
        <v>11</v>
      </c>
      <c r="AH3" s="8" t="s">
        <v>19</v>
      </c>
      <c r="AI3" s="6" t="s">
        <v>10</v>
      </c>
      <c r="AJ3" s="7" t="s">
        <v>11</v>
      </c>
      <c r="AK3" s="8" t="s">
        <v>19</v>
      </c>
      <c r="AL3" s="6" t="s">
        <v>10</v>
      </c>
      <c r="AM3" s="7" t="s">
        <v>11</v>
      </c>
      <c r="AN3" s="8" t="s">
        <v>19</v>
      </c>
      <c r="AO3" s="244"/>
      <c r="AP3" s="246"/>
      <c r="AQ3" s="248"/>
      <c r="AR3" s="220"/>
      <c r="AS3" s="220"/>
      <c r="AT3" s="226"/>
      <c r="AU3" s="220"/>
      <c r="AV3" s="9" t="s">
        <v>184</v>
      </c>
      <c r="AW3" s="9" t="s">
        <v>49</v>
      </c>
      <c r="AX3" s="9" t="s">
        <v>184</v>
      </c>
      <c r="AY3" s="9" t="s">
        <v>49</v>
      </c>
      <c r="AZ3" s="222"/>
      <c r="BA3" s="222"/>
      <c r="BB3" s="222"/>
      <c r="BC3" s="222"/>
      <c r="BD3" s="222"/>
      <c r="BE3" s="222"/>
      <c r="BF3" s="228"/>
      <c r="BG3" s="220"/>
      <c r="BH3" s="231"/>
      <c r="BI3" s="234"/>
    </row>
    <row r="4" spans="1:61" s="22" customFormat="1" ht="14.25" customHeight="1">
      <c r="C4" s="32" t="s">
        <v>40</v>
      </c>
      <c r="F4" s="38" t="s">
        <v>50</v>
      </c>
      <c r="G4" s="35" t="s">
        <v>77</v>
      </c>
      <c r="H4" s="49" t="s">
        <v>73</v>
      </c>
      <c r="I4" s="24"/>
      <c r="K4" s="28" t="s">
        <v>41</v>
      </c>
      <c r="L4" s="30" t="s">
        <v>41</v>
      </c>
      <c r="M4" s="30" t="s">
        <v>186</v>
      </c>
      <c r="N4" s="30" t="s">
        <v>41</v>
      </c>
      <c r="O4" s="28" t="s">
        <v>41</v>
      </c>
      <c r="P4" s="57"/>
      <c r="AU4" s="57"/>
      <c r="AW4" s="57"/>
      <c r="AY4" s="57"/>
      <c r="AZ4" s="32" t="s">
        <v>178</v>
      </c>
      <c r="BA4" s="57"/>
      <c r="BB4" s="57"/>
      <c r="BC4" s="57"/>
      <c r="BD4" s="57"/>
      <c r="BE4" s="57"/>
      <c r="BF4" s="32" t="s">
        <v>88</v>
      </c>
    </row>
    <row r="5" spans="1:61" s="22" customFormat="1" ht="14.25" customHeight="1" thickBot="1">
      <c r="C5" s="33" t="s">
        <v>128</v>
      </c>
      <c r="F5" s="39" t="s">
        <v>51</v>
      </c>
      <c r="G5" s="36" t="s">
        <v>79</v>
      </c>
      <c r="H5" s="48" t="s">
        <v>74</v>
      </c>
      <c r="I5" s="24"/>
      <c r="K5" s="55" t="s">
        <v>191</v>
      </c>
      <c r="L5" s="31" t="s">
        <v>185</v>
      </c>
      <c r="M5" s="31" t="s">
        <v>187</v>
      </c>
      <c r="N5" s="31" t="s">
        <v>185</v>
      </c>
      <c r="O5" s="55" t="s">
        <v>191</v>
      </c>
      <c r="P5" s="58" t="s">
        <v>194</v>
      </c>
      <c r="AU5" s="58" t="s">
        <v>194</v>
      </c>
      <c r="AW5" s="58" t="s">
        <v>194</v>
      </c>
      <c r="AY5" s="58" t="s">
        <v>194</v>
      </c>
      <c r="AZ5" s="33" t="s">
        <v>179</v>
      </c>
      <c r="BA5" s="58" t="s">
        <v>194</v>
      </c>
      <c r="BB5" s="58" t="s">
        <v>194</v>
      </c>
      <c r="BC5" s="58" t="s">
        <v>194</v>
      </c>
      <c r="BD5" s="58" t="s">
        <v>194</v>
      </c>
      <c r="BE5" s="58" t="s">
        <v>194</v>
      </c>
      <c r="BF5" s="33" t="s">
        <v>84</v>
      </c>
    </row>
    <row r="6" spans="1:61" s="22" customFormat="1" ht="14.25" customHeight="1" thickBot="1">
      <c r="C6" s="33" t="s">
        <v>129</v>
      </c>
      <c r="F6" s="39" t="s">
        <v>52</v>
      </c>
      <c r="G6" s="36" t="s">
        <v>80</v>
      </c>
      <c r="H6" s="50" t="s">
        <v>75</v>
      </c>
      <c r="I6" s="24"/>
      <c r="K6" s="60" t="s">
        <v>177</v>
      </c>
      <c r="L6" s="31" t="s">
        <v>186</v>
      </c>
      <c r="M6" s="31" t="s">
        <v>122</v>
      </c>
      <c r="N6" s="29" t="s">
        <v>187</v>
      </c>
      <c r="O6" s="61" t="s">
        <v>177</v>
      </c>
      <c r="AZ6" s="33" t="s">
        <v>181</v>
      </c>
      <c r="BF6" s="33" t="s">
        <v>85</v>
      </c>
    </row>
    <row r="7" spans="1:61" s="22" customFormat="1" ht="14.25" customHeight="1" thickBot="1">
      <c r="C7" s="33" t="s">
        <v>130</v>
      </c>
      <c r="F7" s="39" t="s">
        <v>53</v>
      </c>
      <c r="G7" s="36" t="s">
        <v>81</v>
      </c>
      <c r="H7" s="25"/>
      <c r="I7" s="24"/>
      <c r="K7" s="23"/>
      <c r="L7" s="31" t="s">
        <v>187</v>
      </c>
      <c r="M7" s="31" t="s">
        <v>188</v>
      </c>
      <c r="N7" s="55" t="s">
        <v>190</v>
      </c>
      <c r="O7" s="23"/>
      <c r="AZ7" s="62" t="s">
        <v>177</v>
      </c>
      <c r="BF7" s="33" t="s">
        <v>123</v>
      </c>
    </row>
    <row r="8" spans="1:61" s="22" customFormat="1" ht="14.25" customHeight="1" thickBot="1">
      <c r="C8" s="33" t="s">
        <v>131</v>
      </c>
      <c r="F8" s="39" t="s">
        <v>54</v>
      </c>
      <c r="G8" s="36" t="s">
        <v>82</v>
      </c>
      <c r="H8" s="24"/>
      <c r="I8" s="24"/>
      <c r="K8" s="23"/>
      <c r="L8" s="31" t="s">
        <v>122</v>
      </c>
      <c r="M8" s="29" t="s">
        <v>121</v>
      </c>
      <c r="N8" s="61" t="s">
        <v>177</v>
      </c>
      <c r="O8" s="23"/>
      <c r="BF8" s="33" t="s">
        <v>86</v>
      </c>
    </row>
    <row r="9" spans="1:61" s="22" customFormat="1" ht="14.25" customHeight="1" thickBot="1">
      <c r="C9" s="33" t="s">
        <v>132</v>
      </c>
      <c r="F9" s="39" t="s">
        <v>55</v>
      </c>
      <c r="G9" s="36" t="s">
        <v>83</v>
      </c>
      <c r="H9" s="24"/>
      <c r="I9" s="24"/>
      <c r="K9" s="23"/>
      <c r="L9" s="31" t="s">
        <v>188</v>
      </c>
      <c r="M9" s="55" t="s">
        <v>177</v>
      </c>
      <c r="N9" s="23"/>
      <c r="O9" s="23"/>
      <c r="BF9" s="33" t="s">
        <v>87</v>
      </c>
    </row>
    <row r="10" spans="1:61" s="22" customFormat="1" ht="14.25" customHeight="1" thickBot="1">
      <c r="C10" s="33" t="s">
        <v>133</v>
      </c>
      <c r="F10" s="39" t="s">
        <v>56</v>
      </c>
      <c r="G10" s="37" t="s">
        <v>78</v>
      </c>
      <c r="H10" s="24"/>
      <c r="I10" s="24"/>
      <c r="K10" s="23"/>
      <c r="L10" s="29" t="s">
        <v>189</v>
      </c>
      <c r="M10" s="56"/>
      <c r="N10" s="23"/>
      <c r="O10" s="23"/>
      <c r="BF10" s="33" t="s">
        <v>89</v>
      </c>
    </row>
    <row r="11" spans="1:61" s="22" customFormat="1" ht="14.25" customHeight="1" thickBot="1">
      <c r="C11" s="33" t="s">
        <v>134</v>
      </c>
      <c r="F11" s="36" t="s">
        <v>57</v>
      </c>
      <c r="G11" s="25"/>
      <c r="H11" s="24"/>
      <c r="I11" s="24"/>
      <c r="L11" s="61" t="s">
        <v>177</v>
      </c>
      <c r="BF11" s="33" t="s">
        <v>124</v>
      </c>
    </row>
    <row r="12" spans="1:61" s="22" customFormat="1" ht="14.25" customHeight="1">
      <c r="C12" s="33" t="s">
        <v>135</v>
      </c>
      <c r="F12" s="36" t="s">
        <v>58</v>
      </c>
      <c r="G12" s="25"/>
      <c r="H12" s="24"/>
      <c r="I12" s="24"/>
      <c r="BF12" s="33" t="s">
        <v>125</v>
      </c>
    </row>
    <row r="13" spans="1:61" s="22" customFormat="1" ht="14.25" customHeight="1">
      <c r="C13" s="33" t="s">
        <v>136</v>
      </c>
      <c r="F13" s="36" t="s">
        <v>59</v>
      </c>
      <c r="G13" s="25"/>
      <c r="H13" s="24"/>
      <c r="I13" s="24"/>
      <c r="BF13" s="33" t="s">
        <v>126</v>
      </c>
    </row>
    <row r="14" spans="1:61" s="22" customFormat="1" ht="14.25" customHeight="1">
      <c r="C14" s="33" t="s">
        <v>137</v>
      </c>
      <c r="F14" s="36" t="s">
        <v>60</v>
      </c>
      <c r="G14" s="24"/>
      <c r="H14" s="24"/>
      <c r="I14" s="24"/>
      <c r="BF14" s="54" t="s">
        <v>144</v>
      </c>
    </row>
    <row r="15" spans="1:61" s="22" customFormat="1" ht="14.25" customHeight="1">
      <c r="C15" s="33" t="s">
        <v>138</v>
      </c>
      <c r="F15" s="36" t="s">
        <v>61</v>
      </c>
      <c r="G15" s="24"/>
      <c r="H15" s="24"/>
      <c r="I15" s="24"/>
      <c r="BF15" s="33" t="s">
        <v>167</v>
      </c>
    </row>
    <row r="16" spans="1:61" s="22" customFormat="1" ht="14.25" customHeight="1">
      <c r="C16" s="33" t="s">
        <v>139</v>
      </c>
      <c r="F16" s="36" t="s">
        <v>62</v>
      </c>
      <c r="G16" s="24"/>
      <c r="H16" s="24"/>
      <c r="I16" s="24"/>
      <c r="BF16" s="33" t="s">
        <v>168</v>
      </c>
    </row>
    <row r="17" spans="3:58" s="22" customFormat="1" ht="14.25" customHeight="1">
      <c r="C17" s="33" t="s">
        <v>140</v>
      </c>
      <c r="F17" s="36" t="s">
        <v>63</v>
      </c>
      <c r="G17" s="24"/>
      <c r="H17" s="24"/>
      <c r="I17" s="24"/>
      <c r="BF17" s="33" t="s">
        <v>169</v>
      </c>
    </row>
    <row r="18" spans="3:58" s="22" customFormat="1" ht="14.25" customHeight="1">
      <c r="C18" s="33" t="s">
        <v>141</v>
      </c>
      <c r="F18" s="36" t="s">
        <v>64</v>
      </c>
      <c r="G18" s="24"/>
      <c r="H18" s="24"/>
      <c r="I18" s="24"/>
      <c r="BF18" s="33" t="s">
        <v>170</v>
      </c>
    </row>
    <row r="19" spans="3:58" s="22" customFormat="1" ht="14.25" customHeight="1" thickBot="1">
      <c r="C19" s="34" t="s">
        <v>142</v>
      </c>
      <c r="F19" s="36" t="s">
        <v>65</v>
      </c>
      <c r="G19" s="24"/>
      <c r="H19" s="24"/>
      <c r="I19" s="24"/>
      <c r="BF19" s="33" t="s">
        <v>171</v>
      </c>
    </row>
    <row r="20" spans="3:58" s="22" customFormat="1" ht="14.25" customHeight="1">
      <c r="F20" s="36" t="s">
        <v>66</v>
      </c>
      <c r="G20" s="24"/>
      <c r="H20" s="24"/>
      <c r="I20" s="24"/>
      <c r="BF20" s="33" t="s">
        <v>172</v>
      </c>
    </row>
    <row r="21" spans="3:58" s="22" customFormat="1" ht="14.25" customHeight="1">
      <c r="F21" s="36" t="s">
        <v>67</v>
      </c>
      <c r="G21" s="24"/>
      <c r="H21" s="24"/>
      <c r="I21" s="24"/>
      <c r="BF21" s="33" t="s">
        <v>173</v>
      </c>
    </row>
    <row r="22" spans="3:58" s="22" customFormat="1" ht="14.25" customHeight="1">
      <c r="F22" s="36" t="s">
        <v>68</v>
      </c>
      <c r="G22" s="24"/>
      <c r="H22" s="24"/>
      <c r="I22" s="24"/>
      <c r="BF22" s="33" t="s">
        <v>174</v>
      </c>
    </row>
    <row r="23" spans="3:58" s="22" customFormat="1" ht="14.25" customHeight="1">
      <c r="F23" s="36" t="s">
        <v>69</v>
      </c>
      <c r="G23" s="24"/>
      <c r="H23" s="24"/>
      <c r="I23" s="24"/>
      <c r="BF23" s="33" t="s">
        <v>175</v>
      </c>
    </row>
    <row r="24" spans="3:58" s="22" customFormat="1" ht="14.25" customHeight="1">
      <c r="F24" s="36" t="s">
        <v>70</v>
      </c>
      <c r="G24" s="24"/>
      <c r="H24" s="24"/>
      <c r="I24" s="24"/>
      <c r="BF24" s="33" t="s">
        <v>176</v>
      </c>
    </row>
    <row r="25" spans="3:58" s="22" customFormat="1" ht="14.25" customHeight="1">
      <c r="F25" s="36" t="s">
        <v>71</v>
      </c>
      <c r="G25" s="24"/>
      <c r="H25" s="24"/>
      <c r="I25" s="24"/>
      <c r="BF25" s="33" t="s">
        <v>166</v>
      </c>
    </row>
    <row r="26" spans="3:58" s="22" customFormat="1" ht="14.25" customHeight="1" thickBot="1">
      <c r="F26" s="37" t="s">
        <v>72</v>
      </c>
      <c r="G26" s="24"/>
      <c r="H26" s="24"/>
      <c r="I26" s="24"/>
      <c r="BF26" s="33" t="s">
        <v>127</v>
      </c>
    </row>
    <row r="27" spans="3:58" s="22" customFormat="1" ht="14.25" customHeight="1" thickBot="1">
      <c r="F27" s="25"/>
      <c r="G27" s="24"/>
      <c r="H27" s="24"/>
      <c r="I27" s="24"/>
      <c r="BF27" s="40" t="s">
        <v>177</v>
      </c>
    </row>
    <row r="28" spans="3:58" s="22" customFormat="1" ht="14.25" customHeight="1"/>
    <row r="29" spans="3:58" s="22" customFormat="1" ht="14.25" customHeight="1"/>
    <row r="30" spans="3:58" s="22" customFormat="1" ht="14.25" customHeight="1"/>
    <row r="31" spans="3:58" s="22" customFormat="1" ht="14.25" customHeight="1"/>
    <row r="32" spans="3:58" s="22" customFormat="1" ht="14.25" customHeight="1"/>
    <row r="33" s="22" customFormat="1" ht="14.25" customHeight="1"/>
    <row r="34" s="22" customFormat="1" ht="14.25" customHeight="1"/>
    <row r="35" s="22" customFormat="1" ht="14.25" customHeight="1"/>
    <row r="36" s="22" customFormat="1" ht="14.25" customHeight="1"/>
    <row r="37" s="22" customFormat="1" ht="14.25" customHeight="1"/>
    <row r="38" s="22" customFormat="1" ht="14.25" customHeight="1"/>
    <row r="39" s="22" customFormat="1" ht="14.25" customHeight="1"/>
    <row r="40" s="22" customFormat="1" ht="14.25" customHeight="1"/>
    <row r="41" s="22" customFormat="1" ht="14.25" customHeight="1"/>
    <row r="42" s="22" customFormat="1" ht="14.25" customHeight="1"/>
    <row r="43" s="22" customFormat="1" ht="14.25" customHeight="1"/>
    <row r="44" s="22" customFormat="1" ht="14.25" customHeight="1"/>
    <row r="45" s="22" customFormat="1" ht="14.25" customHeight="1"/>
    <row r="46" s="22" customFormat="1" ht="14.25" customHeight="1"/>
    <row r="47" s="22" customFormat="1" ht="14.25" customHeight="1"/>
    <row r="48" s="22" customFormat="1" ht="14.25" customHeight="1"/>
    <row r="49" s="22" customFormat="1" ht="14.25" customHeight="1"/>
    <row r="50" s="22" customFormat="1" ht="14.25" customHeight="1"/>
    <row r="51" s="22" customFormat="1" ht="14.25" customHeight="1"/>
    <row r="52" s="22" customFormat="1" ht="14.25" customHeight="1"/>
    <row r="53" s="22" customFormat="1" ht="14.25" customHeight="1"/>
    <row r="54" s="22" customFormat="1" ht="14.25" customHeight="1"/>
    <row r="55" s="22" customFormat="1" ht="14.25" customHeight="1"/>
    <row r="56" s="22" customFormat="1" ht="14.25" customHeight="1"/>
    <row r="57" s="22" customFormat="1" ht="14.25" customHeight="1"/>
    <row r="58" s="22" customFormat="1" ht="14.25" customHeight="1"/>
    <row r="59" s="22" customFormat="1" ht="14.25" customHeight="1"/>
    <row r="60" s="22" customFormat="1" ht="14.25" customHeight="1"/>
    <row r="61" s="22" customFormat="1" ht="14.25" customHeight="1"/>
    <row r="62" s="22" customFormat="1" ht="14.25" customHeight="1"/>
    <row r="63" s="22" customFormat="1" ht="14.25" customHeight="1"/>
    <row r="64" s="22" customFormat="1" ht="14.25" customHeight="1"/>
    <row r="65" s="22" customFormat="1" ht="14.25" customHeight="1"/>
    <row r="66" s="22" customFormat="1" ht="14.25" customHeight="1"/>
    <row r="67" s="22" customFormat="1" ht="14.25" customHeight="1"/>
    <row r="68" s="22" customFormat="1" ht="14.25" customHeight="1"/>
    <row r="69" s="22" customFormat="1" ht="14.25" customHeight="1"/>
    <row r="70" s="22" customFormat="1" ht="14.25" customHeight="1"/>
    <row r="71" s="22" customFormat="1" ht="14.25" customHeight="1"/>
    <row r="72" s="22" customFormat="1" ht="14.25" customHeight="1"/>
    <row r="73" s="22" customFormat="1" ht="14.25" customHeight="1"/>
    <row r="74" s="22" customFormat="1" ht="14.25" customHeight="1"/>
    <row r="75" s="22" customFormat="1" ht="14.25" customHeight="1"/>
    <row r="76" s="22" customFormat="1" ht="14.25" customHeight="1"/>
    <row r="77" s="22" customFormat="1" ht="14.25" customHeight="1"/>
    <row r="78" s="22" customFormat="1" ht="14.25" customHeight="1"/>
    <row r="79" s="22" customFormat="1" ht="14.25" customHeight="1"/>
    <row r="80" s="22" customFormat="1" ht="14.25" customHeight="1"/>
    <row r="81" s="22" customFormat="1" ht="14.25" customHeight="1"/>
    <row r="82" s="22" customFormat="1" ht="14.25" customHeight="1"/>
    <row r="83" s="22" customFormat="1" ht="14.25" customHeight="1"/>
    <row r="84" s="22" customFormat="1" ht="14.25" customHeight="1"/>
    <row r="85" s="22" customFormat="1" ht="14.25" customHeight="1"/>
    <row r="86" s="22" customFormat="1" ht="14.25" customHeight="1"/>
    <row r="87" s="22" customFormat="1" ht="14.25" customHeight="1"/>
    <row r="88" s="22" customFormat="1" ht="14.25" customHeight="1"/>
    <row r="89" s="22" customFormat="1" ht="14.25" customHeight="1"/>
    <row r="90" s="22" customFormat="1" ht="14.25" customHeight="1"/>
    <row r="91" s="22" customFormat="1" ht="14.25" customHeight="1"/>
    <row r="92" s="22" customFormat="1" ht="14.25" customHeight="1"/>
    <row r="93" s="22" customFormat="1" ht="14.25" customHeight="1"/>
    <row r="94" s="22" customFormat="1" ht="14.25" customHeight="1"/>
    <row r="95" s="22" customFormat="1" ht="14.25" customHeight="1"/>
    <row r="96" s="22" customFormat="1" ht="14.25" customHeight="1"/>
    <row r="97" s="22" customFormat="1" ht="14.25" customHeight="1"/>
    <row r="98" s="22" customFormat="1" ht="14.25" customHeight="1"/>
    <row r="99" s="22" customFormat="1" ht="14.25" customHeight="1"/>
    <row r="100" s="22" customFormat="1" ht="14.25" customHeight="1"/>
    <row r="101" s="22" customFormat="1" ht="14.25" customHeight="1"/>
    <row r="102" s="22" customFormat="1" ht="14.25" customHeight="1"/>
    <row r="103" s="22" customFormat="1" ht="14.25" customHeight="1"/>
    <row r="104" s="22" customFormat="1" ht="14.25" customHeight="1"/>
    <row r="105" s="22" customFormat="1" ht="14.25" customHeight="1"/>
    <row r="106" s="22" customFormat="1" ht="14.25" customHeight="1"/>
    <row r="107" s="22" customFormat="1" ht="14.25" customHeight="1"/>
    <row r="108" s="22" customFormat="1" ht="14.25" customHeight="1"/>
    <row r="109" s="22" customFormat="1" ht="14.25" customHeight="1"/>
    <row r="110" s="22" customFormat="1" ht="14.25" customHeight="1"/>
    <row r="111" s="22" customFormat="1" ht="14.25" customHeight="1"/>
    <row r="112" s="22" customFormat="1" ht="14.25" customHeight="1"/>
    <row r="113" s="22" customFormat="1" ht="14.25" customHeight="1"/>
    <row r="114" s="22" customFormat="1" ht="14.25" customHeight="1"/>
    <row r="115" s="22" customFormat="1" ht="14.25" customHeight="1"/>
    <row r="116" s="22" customFormat="1" ht="14.25" customHeight="1"/>
    <row r="117" s="22" customFormat="1" ht="14.25" customHeight="1"/>
    <row r="118" s="22" customFormat="1" ht="14.25" customHeight="1"/>
    <row r="119" s="22" customFormat="1" ht="14.25" customHeight="1"/>
    <row r="120" s="22" customFormat="1" ht="14.25" customHeight="1"/>
    <row r="121" s="22" customFormat="1" ht="14.25" customHeight="1"/>
    <row r="122" s="22" customFormat="1" ht="14.25" customHeight="1"/>
    <row r="123" s="22" customFormat="1" ht="14.25" customHeight="1"/>
    <row r="124" s="22" customFormat="1" ht="14.25" customHeight="1"/>
    <row r="125" s="22" customFormat="1" ht="14.25" customHeight="1"/>
    <row r="126" s="22" customFormat="1" ht="14.25" customHeight="1"/>
    <row r="127" s="22" customFormat="1" ht="14.25" customHeight="1"/>
    <row r="128" s="22" customFormat="1" ht="14.25" customHeight="1"/>
    <row r="129" s="22" customFormat="1" ht="14.25" customHeight="1"/>
    <row r="130" s="22" customFormat="1" ht="14.25" customHeight="1"/>
    <row r="131" s="22" customFormat="1" ht="14.25" customHeight="1"/>
    <row r="132" s="22" customFormat="1" ht="14.25" customHeight="1"/>
    <row r="133" s="22" customFormat="1" ht="14.25" customHeight="1"/>
    <row r="134" s="22" customFormat="1" ht="14.25" customHeight="1"/>
    <row r="135" s="22" customFormat="1" ht="14.25" customHeight="1"/>
    <row r="136" s="22" customFormat="1" ht="14.25" customHeight="1"/>
    <row r="137" s="22" customFormat="1" ht="14.25" customHeight="1"/>
    <row r="138" s="22" customFormat="1" ht="14.25" customHeight="1"/>
    <row r="139" s="22" customFormat="1" ht="14.25" customHeight="1"/>
    <row r="140" s="22" customFormat="1" ht="14.25" customHeight="1"/>
    <row r="141" s="22" customFormat="1" ht="14.25" customHeight="1"/>
    <row r="142" s="22" customFormat="1" ht="14.25" customHeight="1"/>
    <row r="143" s="22" customFormat="1" ht="14.25" customHeight="1"/>
    <row r="144" s="22" customFormat="1" ht="14.25" customHeight="1"/>
    <row r="145" spans="58:58" s="22" customFormat="1" ht="14.25" customHeight="1"/>
    <row r="146" spans="58:58" s="22" customFormat="1" ht="14.25" customHeight="1"/>
    <row r="147" spans="58:58" s="22" customFormat="1" ht="14.25" customHeight="1"/>
    <row r="148" spans="58:58" s="22" customFormat="1" ht="14.25" customHeight="1"/>
    <row r="149" spans="58:58" s="22" customFormat="1" ht="14.25" customHeight="1"/>
    <row r="150" spans="58:58" s="22" customFormat="1" ht="14.25" customHeight="1"/>
    <row r="151" spans="58:58" s="22" customFormat="1" ht="14.25" customHeight="1"/>
    <row r="152" spans="58:58" s="22" customFormat="1" ht="14.25" customHeight="1"/>
    <row r="153" spans="58:58" s="22" customFormat="1" ht="14.25" customHeight="1"/>
    <row r="154" spans="58:58" s="22" customFormat="1" ht="14.25" customHeight="1"/>
    <row r="155" spans="58:58" s="22" customFormat="1" ht="14.25" customHeight="1"/>
    <row r="156" spans="58:58" s="22" customFormat="1" ht="14.25" customHeight="1"/>
    <row r="157" spans="58:58" s="22" customFormat="1" ht="14.25" customHeight="1"/>
    <row r="158" spans="58:58" s="22" customFormat="1" ht="14.25" customHeight="1"/>
    <row r="159" spans="58:58" s="22" customFormat="1" ht="14.25" customHeight="1"/>
    <row r="160" spans="58:58" ht="14.25" customHeight="1">
      <c r="BF160" s="22"/>
    </row>
    <row r="161" spans="58:58" ht="14.25" customHeight="1">
      <c r="BF161" s="22"/>
    </row>
    <row r="162" spans="58:58" ht="14.25" customHeight="1">
      <c r="BF162" s="22"/>
    </row>
    <row r="163" spans="58:58" ht="14.25" customHeight="1">
      <c r="BF163" s="22"/>
    </row>
    <row r="164" spans="58:58" ht="14.25" customHeight="1">
      <c r="BF164" s="22"/>
    </row>
    <row r="165" spans="58:58" ht="14.25" customHeight="1">
      <c r="BF165" s="22"/>
    </row>
    <row r="166" spans="58:58" ht="14.25" customHeight="1">
      <c r="BF166" s="22"/>
    </row>
    <row r="167" spans="58:58" ht="14.25" customHeight="1">
      <c r="BF167" s="22"/>
    </row>
  </sheetData>
  <dataConsolidate/>
  <mergeCells count="33">
    <mergeCell ref="K2:K3"/>
    <mergeCell ref="A1:A3"/>
    <mergeCell ref="F1:F3"/>
    <mergeCell ref="G1:G3"/>
    <mergeCell ref="H1:H3"/>
    <mergeCell ref="I1:I3"/>
    <mergeCell ref="BH1:BH3"/>
    <mergeCell ref="BI1:BI3"/>
    <mergeCell ref="B2:B3"/>
    <mergeCell ref="C2:C3"/>
    <mergeCell ref="D2:D3"/>
    <mergeCell ref="E2:E3"/>
    <mergeCell ref="O2:O3"/>
    <mergeCell ref="P2:P3"/>
    <mergeCell ref="Q2:Q3"/>
    <mergeCell ref="J1:J3"/>
    <mergeCell ref="BB2:BB3"/>
    <mergeCell ref="R2:R3"/>
    <mergeCell ref="S2:S3"/>
    <mergeCell ref="AO2:AO3"/>
    <mergeCell ref="AP2:AP3"/>
    <mergeCell ref="AQ2:AQ3"/>
    <mergeCell ref="AR2:AR3"/>
    <mergeCell ref="AS2:AS3"/>
    <mergeCell ref="AT2:AT3"/>
    <mergeCell ref="AU2:AU3"/>
    <mergeCell ref="BF2:BF3"/>
    <mergeCell ref="BG2:BG3"/>
    <mergeCell ref="AZ2:AZ3"/>
    <mergeCell ref="BA2:BA3"/>
    <mergeCell ref="BC2:BC3"/>
    <mergeCell ref="BD2:BD3"/>
    <mergeCell ref="BE2:BE3"/>
  </mergeCells>
  <phoneticPr fontId="2"/>
  <pageMargins left="0.23622047244094491" right="0.23622047244094491" top="0.74803149606299213" bottom="0.74803149606299213" header="0.31496062992125984" footer="0.31496062992125984"/>
  <pageSetup paperSize="9" scale="44" fitToHeight="0" orientation="landscape" r:id="rId1"/>
  <headerFooter>
    <oddHeader>&amp;C&amp;"ＭＳ Ｐ明朝,太字"&amp;18&amp;U人　孔　用　調　査　集　計　表</oddHeader>
    <oddFooter>&amp;C&amp;P／&amp;N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入力シート</vt:lpstr>
      <vt:lpstr>説明シート=&gt;</vt:lpstr>
      <vt:lpstr>フォーマットの説明および確認事項</vt:lpstr>
      <vt:lpstr>入力制限について</vt:lpstr>
      <vt:lpstr>メニュー一覧</vt:lpstr>
      <vt:lpstr>メニュー一覧!Print_Titles</vt:lpstr>
      <vt:lpstr>入力シート!Print_Titles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2022-03-08T00:25:51Z</cp:lastPrinted>
  <dcterms:created xsi:type="dcterms:W3CDTF">2021-07-16T02:55:54Z</dcterms:created>
  <dcterms:modified xsi:type="dcterms:W3CDTF">2022-03-08T00:26:21Z</dcterms:modified>
</cp:coreProperties>
</file>